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7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0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1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2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assgobpe-my.sharepoint.com/personal/rcondor_sunass_gob_pe/Documents/Perucam/Reporte 446 - Norte TICs/"/>
    </mc:Choice>
  </mc:AlternateContent>
  <xr:revisionPtr revIDLastSave="1069" documentId="8_{AC6D8357-E55B-4F39-BF58-428FA2593211}" xr6:coauthVersionLast="47" xr6:coauthVersionMax="47" xr10:uidLastSave="{F573B46F-3B80-46A4-81ED-562D7300BE51}"/>
  <bookViews>
    <workbookView xWindow="-108" yWindow="-108" windowWidth="23256" windowHeight="12576" tabRatio="784" xr2:uid="{3CA9A1B6-11CB-4218-AA17-3053F5E89DEE}"/>
  </bookViews>
  <sheets>
    <sheet name="Perucámaras" sheetId="11" r:id="rId1"/>
    <sheet name="MR Norte" sheetId="9" r:id="rId2"/>
    <sheet name="Cajamarca" sheetId="1" r:id="rId3"/>
    <sheet name="La Libertad" sheetId="2" r:id="rId4"/>
    <sheet name="Lambayeque" sheetId="3" r:id="rId5"/>
    <sheet name="Piura" sheetId="4" r:id="rId6"/>
    <sheet name="Tumbes" sheetId="12" r:id="rId7"/>
    <sheet name="Sheet1" sheetId="10" state="hidden" r:id="rId8"/>
  </sheet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9" l="1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23" i="9"/>
  <c r="I49" i="12"/>
  <c r="H49" i="12"/>
  <c r="I48" i="12"/>
  <c r="H48" i="12"/>
  <c r="I47" i="12"/>
  <c r="H47" i="12"/>
  <c r="I46" i="12"/>
  <c r="H46" i="12"/>
  <c r="I45" i="12"/>
  <c r="H45" i="12"/>
  <c r="I37" i="12"/>
  <c r="H37" i="12"/>
  <c r="I36" i="12"/>
  <c r="H36" i="12"/>
  <c r="I35" i="12"/>
  <c r="H35" i="12"/>
  <c r="I34" i="12"/>
  <c r="H34" i="12"/>
  <c r="I33" i="12"/>
  <c r="H33" i="12"/>
  <c r="I25" i="12"/>
  <c r="H25" i="12"/>
  <c r="I24" i="12"/>
  <c r="H24" i="12"/>
  <c r="I23" i="12"/>
  <c r="H23" i="12"/>
  <c r="I22" i="12"/>
  <c r="H22" i="12"/>
  <c r="I21" i="12"/>
  <c r="H21" i="12"/>
  <c r="I13" i="12"/>
  <c r="H13" i="12"/>
  <c r="I12" i="12"/>
  <c r="H12" i="12"/>
  <c r="I11" i="12"/>
  <c r="H11" i="12"/>
  <c r="I10" i="12"/>
  <c r="H10" i="12"/>
  <c r="I9" i="12"/>
  <c r="H9" i="12"/>
  <c r="J15" i="9"/>
  <c r="J11" i="9"/>
  <c r="J12" i="9"/>
  <c r="J13" i="9"/>
  <c r="J14" i="9"/>
  <c r="C124" i="9"/>
  <c r="D124" i="9"/>
  <c r="E124" i="9"/>
  <c r="F124" i="9"/>
  <c r="C125" i="9"/>
  <c r="D125" i="9"/>
  <c r="E125" i="9"/>
  <c r="F125" i="9"/>
  <c r="C126" i="9"/>
  <c r="D126" i="9"/>
  <c r="E126" i="9"/>
  <c r="F126" i="9"/>
  <c r="C127" i="9"/>
  <c r="D127" i="9"/>
  <c r="E127" i="9"/>
  <c r="F127" i="9"/>
  <c r="C128" i="9"/>
  <c r="D128" i="9"/>
  <c r="E128" i="9"/>
  <c r="F128" i="9"/>
  <c r="C129" i="9"/>
  <c r="D129" i="9"/>
  <c r="E129" i="9"/>
  <c r="F129" i="9"/>
  <c r="C130" i="9"/>
  <c r="D130" i="9"/>
  <c r="E130" i="9"/>
  <c r="F130" i="9"/>
  <c r="C131" i="9"/>
  <c r="D131" i="9"/>
  <c r="E131" i="9"/>
  <c r="F131" i="9"/>
  <c r="C132" i="9"/>
  <c r="D132" i="9"/>
  <c r="E132" i="9"/>
  <c r="F132" i="9"/>
  <c r="C133" i="9"/>
  <c r="D133" i="9"/>
  <c r="E133" i="9"/>
  <c r="F133" i="9"/>
  <c r="C134" i="9"/>
  <c r="D134" i="9"/>
  <c r="E134" i="9"/>
  <c r="F134" i="9"/>
  <c r="C135" i="9"/>
  <c r="D135" i="9"/>
  <c r="E135" i="9"/>
  <c r="F135" i="9"/>
  <c r="C136" i="9"/>
  <c r="D136" i="9"/>
  <c r="E136" i="9"/>
  <c r="F136" i="9"/>
  <c r="C137" i="9"/>
  <c r="D137" i="9"/>
  <c r="E137" i="9"/>
  <c r="F137" i="9"/>
  <c r="C138" i="9"/>
  <c r="D138" i="9"/>
  <c r="E138" i="9"/>
  <c r="F138" i="9"/>
  <c r="C139" i="9"/>
  <c r="D139" i="9"/>
  <c r="E139" i="9"/>
  <c r="F139" i="9"/>
  <c r="F123" i="9"/>
  <c r="E123" i="9"/>
  <c r="D123" i="9"/>
  <c r="C123" i="9"/>
  <c r="I89" i="9"/>
  <c r="H89" i="9"/>
  <c r="I88" i="9"/>
  <c r="H88" i="9"/>
  <c r="I87" i="9"/>
  <c r="H87" i="9"/>
  <c r="I86" i="9"/>
  <c r="H86" i="9"/>
  <c r="I85" i="9"/>
  <c r="H85" i="9"/>
  <c r="I70" i="9"/>
  <c r="H70" i="9"/>
  <c r="I69" i="9"/>
  <c r="H69" i="9"/>
  <c r="J88" i="9" s="1"/>
  <c r="I68" i="9"/>
  <c r="H68" i="9"/>
  <c r="I67" i="9"/>
  <c r="H67" i="9"/>
  <c r="I66" i="9"/>
  <c r="H66" i="9"/>
  <c r="I51" i="9"/>
  <c r="H51" i="9"/>
  <c r="I50" i="9"/>
  <c r="H50" i="9"/>
  <c r="I49" i="9"/>
  <c r="H49" i="9"/>
  <c r="I48" i="9"/>
  <c r="H48" i="9"/>
  <c r="I47" i="9"/>
  <c r="H47" i="9"/>
  <c r="I34" i="9"/>
  <c r="H34" i="9"/>
  <c r="I33" i="9"/>
  <c r="H33" i="9"/>
  <c r="I32" i="9"/>
  <c r="H32" i="9"/>
  <c r="I31" i="9"/>
  <c r="H31" i="9"/>
  <c r="I30" i="9"/>
  <c r="H30" i="9"/>
  <c r="I15" i="9"/>
  <c r="I14" i="9"/>
  <c r="I13" i="9"/>
  <c r="I12" i="9"/>
  <c r="I11" i="9"/>
  <c r="I49" i="4"/>
  <c r="I48" i="4"/>
  <c r="I47" i="4"/>
  <c r="I46" i="4"/>
  <c r="I45" i="4"/>
  <c r="I37" i="4"/>
  <c r="I36" i="4"/>
  <c r="I35" i="4"/>
  <c r="I34" i="4"/>
  <c r="I33" i="4"/>
  <c r="I25" i="4"/>
  <c r="I24" i="4"/>
  <c r="I23" i="4"/>
  <c r="I22" i="4"/>
  <c r="I21" i="4"/>
  <c r="I13" i="4"/>
  <c r="I12" i="4"/>
  <c r="I11" i="4"/>
  <c r="I10" i="4"/>
  <c r="I9" i="4"/>
  <c r="I13" i="3"/>
  <c r="I12" i="3"/>
  <c r="I11" i="3"/>
  <c r="I10" i="3"/>
  <c r="I9" i="3"/>
  <c r="I25" i="3"/>
  <c r="I24" i="3"/>
  <c r="I23" i="3"/>
  <c r="I22" i="3"/>
  <c r="I21" i="3"/>
  <c r="I37" i="3"/>
  <c r="I36" i="3"/>
  <c r="I35" i="3"/>
  <c r="I34" i="3"/>
  <c r="I33" i="3"/>
  <c r="I49" i="3"/>
  <c r="I48" i="3"/>
  <c r="I47" i="3"/>
  <c r="I46" i="3"/>
  <c r="I45" i="3"/>
  <c r="I49" i="2"/>
  <c r="I48" i="2"/>
  <c r="I47" i="2"/>
  <c r="I46" i="2"/>
  <c r="I45" i="2"/>
  <c r="I37" i="2"/>
  <c r="I36" i="2"/>
  <c r="I35" i="2"/>
  <c r="I34" i="2"/>
  <c r="I33" i="2"/>
  <c r="I25" i="2"/>
  <c r="I24" i="2"/>
  <c r="I23" i="2"/>
  <c r="I22" i="2"/>
  <c r="I21" i="2"/>
  <c r="I13" i="2"/>
  <c r="I12" i="2"/>
  <c r="I11" i="2"/>
  <c r="I10" i="2"/>
  <c r="I9" i="2"/>
  <c r="I49" i="1"/>
  <c r="I48" i="1"/>
  <c r="I47" i="1"/>
  <c r="I46" i="1"/>
  <c r="I45" i="1"/>
  <c r="I37" i="1"/>
  <c r="I36" i="1"/>
  <c r="I35" i="1"/>
  <c r="I34" i="1"/>
  <c r="I33" i="1"/>
  <c r="I25" i="1"/>
  <c r="I24" i="1"/>
  <c r="I23" i="1"/>
  <c r="I22" i="1"/>
  <c r="I21" i="1"/>
  <c r="I13" i="1"/>
  <c r="I12" i="1"/>
  <c r="I11" i="1"/>
  <c r="I10" i="1"/>
  <c r="I9" i="1"/>
  <c r="H15" i="9"/>
  <c r="H14" i="9"/>
  <c r="H13" i="9"/>
  <c r="H12" i="9"/>
  <c r="H11" i="9"/>
  <c r="H49" i="4"/>
  <c r="H48" i="4"/>
  <c r="H47" i="4"/>
  <c r="H46" i="4"/>
  <c r="H45" i="4"/>
  <c r="H37" i="4"/>
  <c r="H36" i="4"/>
  <c r="H35" i="4"/>
  <c r="H34" i="4"/>
  <c r="H33" i="4"/>
  <c r="H25" i="4"/>
  <c r="H24" i="4"/>
  <c r="H23" i="4"/>
  <c r="H22" i="4"/>
  <c r="H21" i="4"/>
  <c r="H13" i="4"/>
  <c r="H12" i="4"/>
  <c r="H11" i="4"/>
  <c r="H10" i="4"/>
  <c r="H9" i="4"/>
  <c r="H49" i="3"/>
  <c r="H48" i="3"/>
  <c r="H47" i="3"/>
  <c r="H46" i="3"/>
  <c r="H45" i="3"/>
  <c r="H37" i="3"/>
  <c r="H36" i="3"/>
  <c r="H35" i="3"/>
  <c r="H34" i="3"/>
  <c r="H33" i="3"/>
  <c r="H25" i="3"/>
  <c r="H24" i="3"/>
  <c r="H23" i="3"/>
  <c r="H22" i="3"/>
  <c r="H21" i="3"/>
  <c r="H13" i="3"/>
  <c r="H12" i="3"/>
  <c r="H11" i="3"/>
  <c r="H10" i="3"/>
  <c r="H9" i="3"/>
  <c r="H49" i="2"/>
  <c r="H48" i="2"/>
  <c r="H47" i="2"/>
  <c r="H46" i="2"/>
  <c r="H45" i="2"/>
  <c r="H37" i="2"/>
  <c r="H36" i="2"/>
  <c r="H35" i="2"/>
  <c r="H34" i="2"/>
  <c r="H33" i="2"/>
  <c r="H25" i="2"/>
  <c r="H24" i="2"/>
  <c r="H23" i="2"/>
  <c r="H22" i="2"/>
  <c r="H21" i="2"/>
  <c r="H13" i="2"/>
  <c r="H12" i="2"/>
  <c r="H11" i="2"/>
  <c r="H10" i="2"/>
  <c r="H9" i="2"/>
  <c r="H49" i="1"/>
  <c r="H48" i="1"/>
  <c r="H47" i="1"/>
  <c r="H46" i="1"/>
  <c r="H45" i="1"/>
  <c r="H37" i="1"/>
  <c r="H36" i="1"/>
  <c r="H35" i="1"/>
  <c r="H34" i="1"/>
  <c r="H33" i="1"/>
  <c r="H25" i="1"/>
  <c r="H24" i="1"/>
  <c r="H23" i="1"/>
  <c r="H22" i="1"/>
  <c r="H21" i="1"/>
  <c r="H10" i="1"/>
  <c r="H11" i="1"/>
  <c r="H12" i="1"/>
  <c r="H13" i="1"/>
  <c r="H9" i="1"/>
</calcChain>
</file>

<file path=xl/sharedStrings.xml><?xml version="1.0" encoding="utf-8"?>
<sst xmlns="http://schemas.openxmlformats.org/spreadsheetml/2006/main" count="603" uniqueCount="70">
  <si>
    <t>Row Labels</t>
  </si>
  <si>
    <t>AGROPECUARIO</t>
  </si>
  <si>
    <t>COMERCIO</t>
  </si>
  <si>
    <t>CONSTRUCCION</t>
  </si>
  <si>
    <t>MANUFACTURA</t>
  </si>
  <si>
    <t>MINERIA E HIDROCARBUROS</t>
  </si>
  <si>
    <t>OTROS SERVICIOS</t>
  </si>
  <si>
    <t>PESCA</t>
  </si>
  <si>
    <t>Grand Total</t>
  </si>
  <si>
    <t>sector</t>
  </si>
  <si>
    <t>contri</t>
  </si>
  <si>
    <t>Sum of contri</t>
  </si>
  <si>
    <t>Elaboración: CIE -  PERUCÁMARAS</t>
  </si>
  <si>
    <t>Información Ampliada del Reporte Regional</t>
  </si>
  <si>
    <t>TOTAL</t>
  </si>
  <si>
    <t>N°</t>
  </si>
  <si>
    <t>Porcentaje</t>
  </si>
  <si>
    <t>Con al menos un Celular</t>
  </si>
  <si>
    <t>Con Tv - Cable</t>
  </si>
  <si>
    <t>Con Teléfono Fijo</t>
  </si>
  <si>
    <t>Con internet</t>
  </si>
  <si>
    <t>Sin TICs</t>
  </si>
  <si>
    <t>Acceso a los TICs</t>
  </si>
  <si>
    <t>Var. N°</t>
  </si>
  <si>
    <t>Var. p.p.</t>
  </si>
  <si>
    <t>Variación</t>
  </si>
  <si>
    <t>1. Acceso a las Tecnologías de Información y Comunicación (TICs)</t>
  </si>
  <si>
    <t>Miles de Hogares y Porcentajes</t>
  </si>
  <si>
    <t>Fuente: INEI - Encuesta Nacional de Hogares (ENAHO) 2019 - 2020</t>
  </si>
  <si>
    <t>POBRES</t>
  </si>
  <si>
    <r>
      <t xml:space="preserve">2. Acceso a las Tecnologías de Información y Comunicación (TICs)  en Hogares </t>
    </r>
    <r>
      <rPr>
        <b/>
        <sz val="10"/>
        <color rgb="FFFFFF00"/>
        <rFont val="Arial Narrow"/>
        <family val="2"/>
      </rPr>
      <t>Pobres</t>
    </r>
  </si>
  <si>
    <r>
      <t>3. Acceso a las Tecnologías de Información y Comunicación (TICs)  en Hogares</t>
    </r>
    <r>
      <rPr>
        <b/>
        <sz val="10"/>
        <color rgb="FFFFFF00"/>
        <rFont val="Arial Narrow"/>
        <family val="2"/>
      </rPr>
      <t xml:space="preserve"> No Pobres</t>
    </r>
  </si>
  <si>
    <r>
      <t>4. Acceso a las Tecnologías de Información y Comunicación (TICs)  en Hogares</t>
    </r>
    <r>
      <rPr>
        <b/>
        <sz val="10"/>
        <rFont val="Arial Narrow"/>
        <family val="2"/>
      </rPr>
      <t xml:space="preserve"> del </t>
    </r>
    <r>
      <rPr>
        <b/>
        <sz val="10"/>
        <color rgb="FF0070C0"/>
        <rFont val="Arial Narrow"/>
        <family val="2"/>
      </rPr>
      <t>área Urbana</t>
    </r>
  </si>
  <si>
    <t>Porcentajes</t>
  </si>
  <si>
    <t>Tv Cable</t>
  </si>
  <si>
    <t>Internet</t>
  </si>
  <si>
    <t>Ninguno</t>
  </si>
  <si>
    <t>Tel. Fijo</t>
  </si>
  <si>
    <t>Celular</t>
  </si>
  <si>
    <t>Años</t>
  </si>
  <si>
    <t>(Miles de Hogares y Porcentajes)</t>
  </si>
  <si>
    <r>
      <t>5. Acceso a las Tecnologías de Información y Comunicación (TICs)  en Hogares</t>
    </r>
    <r>
      <rPr>
        <b/>
        <sz val="10"/>
        <rFont val="Arial Narrow"/>
        <family val="2"/>
      </rPr>
      <t xml:space="preserve"> del </t>
    </r>
    <r>
      <rPr>
        <b/>
        <sz val="10"/>
        <color rgb="FF0070C0"/>
        <rFont val="Arial Narrow"/>
        <family val="2"/>
      </rPr>
      <t>área Rural</t>
    </r>
  </si>
  <si>
    <r>
      <t>6. Acceso a las Tecnologías de Información y Comunicación (TICs)  en Hogares</t>
    </r>
    <r>
      <rPr>
        <b/>
        <sz val="10"/>
        <rFont val="Arial Narrow"/>
        <family val="2"/>
      </rPr>
      <t xml:space="preserve"> - Histórico 2004 - 2020</t>
    </r>
  </si>
  <si>
    <r>
      <t>5. Acceso a las Tecnologías de Información y Comunicación (TICs)  en Hogares</t>
    </r>
    <r>
      <rPr>
        <b/>
        <sz val="10"/>
        <rFont val="Arial Narrow"/>
        <family val="2"/>
      </rPr>
      <t xml:space="preserve"> - Histórico 2004 - 2020</t>
    </r>
  </si>
  <si>
    <t>(Porcentaje de Hogares)</t>
  </si>
  <si>
    <t>Acceso a las Tecnologías de Información y Comunicación (TICs) en hogares Pobres</t>
  </si>
  <si>
    <t>Acceso a las Tecnologías de Información y Comunicación (TICs) en hogares No Pobres</t>
  </si>
  <si>
    <t>Acceso a las Tecnologías de Información y Comunicación (TICs) en hogares del área Urbana</t>
  </si>
  <si>
    <t>Acceso a las Tecnologías de Información y Comunicación (TICs) en hogares del área Rural</t>
  </si>
  <si>
    <t>Acceso a las Tecnologías de Información y Comunicación (TICs) 2020</t>
  </si>
  <si>
    <t>Fuente: INEI - Encuesta Nacional de Hogares (ENAHO) 2004 - 2020</t>
  </si>
  <si>
    <t>Macro Región Sur: Acceso a las Tecnologías de Información y Comunicación (TICs) en Hogares Pobres</t>
  </si>
  <si>
    <t>NO POBRES</t>
  </si>
  <si>
    <t>Acceso a las Tecnologías de Información y Comunicación (TICs) en hogares</t>
  </si>
  <si>
    <t>Edición N° 446</t>
  </si>
  <si>
    <t>Macro Región Norte</t>
  </si>
  <si>
    <t>Cajamarca</t>
  </si>
  <si>
    <t>La Libertad</t>
  </si>
  <si>
    <t>Lambayeque</t>
  </si>
  <si>
    <t>Piura</t>
  </si>
  <si>
    <t>Tumbes</t>
  </si>
  <si>
    <t>Martes 26 de octubre  2021</t>
  </si>
  <si>
    <t>CAJAMARCA: Acceso a las Tecnologías de Información y Comunicación (TIC)</t>
  </si>
  <si>
    <t>LA LIBERTAD:Acceso a las Tecnologías de Información y Comunicación (TIC)</t>
  </si>
  <si>
    <t>LAMBAAYEQUE: Acceso a las Tecnologías de Información y Comunicación (TIC)</t>
  </si>
  <si>
    <t>PIURA: Acceso a las Tecnologías de Información y Comunicación (TIC)</t>
  </si>
  <si>
    <t>TUMBES: Acceso a las Tecnologías de Información y Comunicación (TIC)</t>
  </si>
  <si>
    <t>Macro Región Norte: Acceso a las Tecnologías de Información y Comunicación (TICs)</t>
  </si>
  <si>
    <t>MACRO REGION NORTE: ACCESO A LA TECNOLOGÍAS DE INFORMACIÓN Y COMUNICACIÓN (TICs)</t>
  </si>
  <si>
    <t xml:space="preserve">Macro Región Norte: Acceso al Internet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</si>
</sst>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General_)"/>
    <numFmt numFmtId="167" formatCode="0.0%"/>
    <numFmt numFmtId="168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  <font>
      <b/>
      <sz val="11"/>
      <name val="Calibri"/>
      <family val="2"/>
    </font>
    <font>
      <b/>
      <sz val="10"/>
      <color rgb="FF0070C0"/>
      <name val="Arial Narrow"/>
      <family val="2"/>
    </font>
    <font>
      <b/>
      <sz val="10"/>
      <color rgb="FFFFFF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6" fontId="2" fillId="0" borderId="0"/>
  </cellStyleXfs>
  <cellXfs count="55">
    <xf numFmtId="0" fontId="0" fillId="0" borderId="0" xfId="0"/>
    <xf numFmtId="0" fontId="5" fillId="0" borderId="0" xfId="0" applyFont="1" applyAlignment="1">
      <alignment vertical="center"/>
    </xf>
    <xf numFmtId="166" fontId="4" fillId="2" borderId="0" xfId="4" quotePrefix="1" applyFont="1" applyFill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" applyNumberFormat="1" applyFont="1"/>
    <xf numFmtId="164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/>
    <xf numFmtId="9" fontId="5" fillId="0" borderId="2" xfId="2" applyFont="1" applyBorder="1" applyAlignment="1">
      <alignment vertical="center"/>
    </xf>
    <xf numFmtId="0" fontId="14" fillId="0" borderId="0" xfId="0" applyFont="1"/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2" xfId="0" applyNumberFormat="1" applyBorder="1"/>
    <xf numFmtId="167" fontId="0" fillId="0" borderId="2" xfId="2" applyNumberFormat="1" applyFont="1" applyBorder="1"/>
    <xf numFmtId="164" fontId="0" fillId="0" borderId="4" xfId="0" applyNumberFormat="1" applyBorder="1"/>
    <xf numFmtId="168" fontId="0" fillId="0" borderId="2" xfId="1" applyNumberFormat="1" applyFont="1" applyBorder="1"/>
    <xf numFmtId="0" fontId="20" fillId="5" borderId="4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0" fillId="0" borderId="2" xfId="1" applyNumberFormat="1" applyFont="1" applyBorder="1" applyAlignment="1">
      <alignment horizontal="center"/>
    </xf>
    <xf numFmtId="0" fontId="20" fillId="5" borderId="4" xfId="0" applyFont="1" applyFill="1" applyBorder="1" applyAlignment="1">
      <alignment horizontal="center" vertical="center"/>
    </xf>
    <xf numFmtId="9" fontId="11" fillId="0" borderId="0" xfId="2" applyFont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quotePrefix="1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Normal 3" xfId="3" xr:uid="{CC8A76CE-48D9-48B1-B181-0957FFDB9B7A}"/>
    <cellStyle name="Normal_1995NOTA" xfId="4" xr:uid="{5B5B0972-AF65-49B7-BADA-D6F5C3A40FE3}"/>
    <cellStyle name="Percent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1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4E3-4CEE-B8D0-9F096A80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4E3-4CEE-B8D0-9F096A80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AA6-46D5-A30B-F07748C01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AA6-46D5-A30B-F07748C01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1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23B-45E5-BF9E-4B7E02289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23B-45E5-BF9E-4B7E02289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F-496C-A815-0A637C12B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F-496C-A815-0A637C12B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DF6-4F25-9E8D-232779E04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DF6-4F25-9E8D-232779E04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1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C8A-4E1C-BF77-0543A2AE6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C8A-4E1C-BF77-0543A2AE6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87-462E-B51C-C8F7BD178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287-462E-B51C-C8F7BD178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794-45F3-A0F5-BA976F53C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794-45F3-A0F5-BA976F53C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0A0-43BE-B8AC-8E503DB9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0A0-43BE-B8AC-8E503DB9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1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'MR Norte'!$D$28:$E$28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Norte'!$B$30:$B$34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Norte'!$E$30:$E$34</c:f>
              <c:numCache>
                <c:formatCode>0.0%</c:formatCode>
                <c:ptCount val="5"/>
                <c:pt idx="0">
                  <c:v>1.5136333182454109E-2</c:v>
                </c:pt>
                <c:pt idx="1">
                  <c:v>0.83426284790039063</c:v>
                </c:pt>
                <c:pt idx="2">
                  <c:v>0.11924564838409424</c:v>
                </c:pt>
                <c:pt idx="3">
                  <c:v>3.2090526074171066E-2</c:v>
                </c:pt>
                <c:pt idx="4">
                  <c:v>0.15776339173316956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7-4AD4-9C23-2C1472731421}"/>
            </c:ext>
          </c:extLst>
        </c:ser>
        <c:ser>
          <c:idx val="1"/>
          <c:order val="1"/>
          <c:tx>
            <c:strRef>
              <c:f>'MR Norte'!$F$28:$G$28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Norte'!$B$30:$B$34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Norte'!$G$30:$G$34</c:f>
              <c:numCache>
                <c:formatCode>0.0%</c:formatCode>
                <c:ptCount val="5"/>
                <c:pt idx="0">
                  <c:v>1.0331759229302406E-2</c:v>
                </c:pt>
                <c:pt idx="1">
                  <c:v>0.94451892375946045</c:v>
                </c:pt>
                <c:pt idx="2">
                  <c:v>0.13025963306427002</c:v>
                </c:pt>
                <c:pt idx="3">
                  <c:v>0.12853734195232391</c:v>
                </c:pt>
                <c:pt idx="4">
                  <c:v>5.3282354027032852E-2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7-4AD4-9C23-2C1472731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414415"/>
        <c:axId val="2094422319"/>
      </c:barChart>
      <c:catAx>
        <c:axId val="209441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2094422319"/>
        <c:crosses val="autoZero"/>
        <c:auto val="1"/>
        <c:lblAlgn val="ctr"/>
        <c:lblOffset val="100"/>
        <c:noMultiLvlLbl val="0"/>
      </c:catAx>
      <c:valAx>
        <c:axId val="209442231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09441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352-4B28-B145-FAC2D8053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352-4B28-B145-FAC2D8053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Norte'!$B$47:$B$51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Norte'!$E$47:$E$51</c:f>
              <c:numCache>
                <c:formatCode>0.0%</c:formatCode>
                <c:ptCount val="5"/>
                <c:pt idx="0">
                  <c:v>0.16526003181934357</c:v>
                </c:pt>
                <c:pt idx="1">
                  <c:v>0.92888534069061279</c:v>
                </c:pt>
                <c:pt idx="2">
                  <c:v>0.37861251831054688</c:v>
                </c:pt>
                <c:pt idx="3">
                  <c:v>0.30953484773635864</c:v>
                </c:pt>
                <c:pt idx="4">
                  <c:v>5.5146452039480209E-2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5-407F-90E4-29FB948CD245}"/>
            </c:ext>
          </c:extLst>
        </c:ser>
        <c:ser>
          <c:idx val="1"/>
          <c:order val="1"/>
          <c:tx>
            <c:v>2020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Norte'!$B$47:$B$51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Norte'!$G$47:$G$51</c:f>
              <c:numCache>
                <c:formatCode>0.0%</c:formatCode>
                <c:ptCount val="5"/>
                <c:pt idx="0">
                  <c:v>0.11588500440120697</c:v>
                </c:pt>
                <c:pt idx="1">
                  <c:v>0.94437891244888306</c:v>
                </c:pt>
                <c:pt idx="2">
                  <c:v>0.29085150361061096</c:v>
                </c:pt>
                <c:pt idx="3">
                  <c:v>0.3757500946521759</c:v>
                </c:pt>
                <c:pt idx="4">
                  <c:v>4.4471822679042816E-2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5-407F-90E4-29FB948CD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73791"/>
        <c:axId val="146080447"/>
      </c:barChart>
      <c:catAx>
        <c:axId val="14607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46080447"/>
        <c:crosses val="autoZero"/>
        <c:auto val="1"/>
        <c:lblAlgn val="ctr"/>
        <c:lblOffset val="100"/>
        <c:noMultiLvlLbl val="0"/>
      </c:catAx>
      <c:valAx>
        <c:axId val="146080447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07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Norte'!$B$47:$B$51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Norte'!$E$66:$E$70</c:f>
              <c:numCache>
                <c:formatCode>0.0%</c:formatCode>
                <c:ptCount val="5"/>
                <c:pt idx="0">
                  <c:v>0.18940302729606628</c:v>
                </c:pt>
                <c:pt idx="1">
                  <c:v>0.94298964738845825</c:v>
                </c:pt>
                <c:pt idx="2">
                  <c:v>0.41935691237449646</c:v>
                </c:pt>
                <c:pt idx="3">
                  <c:v>0.34360900521278381</c:v>
                </c:pt>
                <c:pt idx="4">
                  <c:v>3.8565721362829208E-2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D-4F9E-B885-17E4D297D3C7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Norte'!$B$47:$B$51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Norte'!$G$66:$G$70</c:f>
              <c:numCache>
                <c:formatCode>0.0%</c:formatCode>
                <c:ptCount val="5"/>
                <c:pt idx="0">
                  <c:v>0.12370387464761734</c:v>
                </c:pt>
                <c:pt idx="1">
                  <c:v>0.96326327323913574</c:v>
                </c:pt>
                <c:pt idx="2">
                  <c:v>0.31923297047615051</c:v>
                </c:pt>
                <c:pt idx="3">
                  <c:v>0.40183350443840027</c:v>
                </c:pt>
                <c:pt idx="4">
                  <c:v>2.530115470290184E-2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D-4F9E-B885-17E4D297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73791"/>
        <c:axId val="146080447"/>
      </c:barChart>
      <c:catAx>
        <c:axId val="14607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46080447"/>
        <c:crosses val="autoZero"/>
        <c:auto val="1"/>
        <c:lblAlgn val="ctr"/>
        <c:lblOffset val="100"/>
        <c:noMultiLvlLbl val="0"/>
      </c:catAx>
      <c:valAx>
        <c:axId val="146080447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07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Norte'!$B$47:$B$51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Norte'!$E$85:$E$89</c:f>
              <c:numCache>
                <c:formatCode>0.0%</c:formatCode>
                <c:ptCount val="5"/>
                <c:pt idx="0">
                  <c:v>3.6777833011001348E-3</c:v>
                </c:pt>
                <c:pt idx="1">
                  <c:v>0.82965052127838135</c:v>
                </c:pt>
                <c:pt idx="2">
                  <c:v>0.10171704739332199</c:v>
                </c:pt>
                <c:pt idx="3">
                  <c:v>3.5642679780721664E-2</c:v>
                </c:pt>
                <c:pt idx="4">
                  <c:v>0.16577832400798798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5-4D3D-B4F5-88806501C3E9}"/>
            </c:ext>
          </c:extLst>
        </c:ser>
        <c:ser>
          <c:idx val="1"/>
          <c:order val="1"/>
          <c:tx>
            <c:v>2020</c:v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Norte'!$B$47:$B$51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Norte'!$G$85:$G$89</c:f>
              <c:numCache>
                <c:formatCode>0.0%</c:formatCode>
                <c:ptCount val="5"/>
                <c:pt idx="0">
                  <c:v>2.5423397310078144E-3</c:v>
                </c:pt>
                <c:pt idx="1">
                  <c:v>0.89817029237747192</c:v>
                </c:pt>
                <c:pt idx="2">
                  <c:v>7.796061784029007E-2</c:v>
                </c:pt>
                <c:pt idx="3">
                  <c:v>9.1227307915687561E-2</c:v>
                </c:pt>
                <c:pt idx="4">
                  <c:v>9.9367126822471619E-2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5-4D3D-B4F5-88806501C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73791"/>
        <c:axId val="146080447"/>
      </c:barChart>
      <c:catAx>
        <c:axId val="14607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46080447"/>
        <c:crosses val="autoZero"/>
        <c:auto val="1"/>
        <c:lblAlgn val="ctr"/>
        <c:lblOffset val="100"/>
        <c:noMultiLvlLbl val="0"/>
      </c:catAx>
      <c:valAx>
        <c:axId val="146080447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07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767-4C43-9880-CF7C9CDF3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767-4C43-9880-CF7C9CDF3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3A2-4129-AA0E-CAF40763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3A2-4129-AA0E-CAF40763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36E-479D-8F54-317F444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36E-479D-8F54-317F444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E8A-4175-AA58-F3BCCC0C1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E8A-4175-AA58-F3BCCC0C1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4E6-4495-85C5-030C697D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4E6-4495-85C5-030C697D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944-477E-898F-819BBF42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944-477E-898F-819BBF42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Cajamarca!$D$55</c:f>
              <c:strCache>
                <c:ptCount val="1"/>
                <c:pt idx="0">
                  <c:v>Celular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Cajamarca!$B$56:$B$72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Cajamarca!$D$56:$D$72</c:f>
              <c:numCache>
                <c:formatCode>0%</c:formatCode>
                <c:ptCount val="17"/>
                <c:pt idx="0">
                  <c:v>2.2877596318721771E-2</c:v>
                </c:pt>
                <c:pt idx="1">
                  <c:v>4.6990226954221725E-2</c:v>
                </c:pt>
                <c:pt idx="2">
                  <c:v>7.597765326499939E-2</c:v>
                </c:pt>
                <c:pt idx="3">
                  <c:v>0.21081499755382538</c:v>
                </c:pt>
                <c:pt idx="4">
                  <c:v>0.42715024948120117</c:v>
                </c:pt>
                <c:pt idx="5">
                  <c:v>0.5281556248664856</c:v>
                </c:pt>
                <c:pt idx="6">
                  <c:v>0.63635820150375366</c:v>
                </c:pt>
                <c:pt idx="7">
                  <c:v>0.64841914176940918</c:v>
                </c:pt>
                <c:pt idx="8">
                  <c:v>0.67439603805541992</c:v>
                </c:pt>
                <c:pt idx="9">
                  <c:v>0.75031071901321411</c:v>
                </c:pt>
                <c:pt idx="10">
                  <c:v>0.78485590219497681</c:v>
                </c:pt>
                <c:pt idx="11">
                  <c:v>0.81219518184661865</c:v>
                </c:pt>
                <c:pt idx="12">
                  <c:v>0.83823031187057495</c:v>
                </c:pt>
                <c:pt idx="13">
                  <c:v>0.83842885494232178</c:v>
                </c:pt>
                <c:pt idx="14">
                  <c:v>0.84764271974563599</c:v>
                </c:pt>
                <c:pt idx="15">
                  <c:v>0.84958928823471069</c:v>
                </c:pt>
                <c:pt idx="16">
                  <c:v>0.91125261783599854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0-4929-84DD-55CAA6E47E19}"/>
            </c:ext>
          </c:extLst>
        </c:ser>
        <c:ser>
          <c:idx val="3"/>
          <c:order val="1"/>
          <c:tx>
            <c:strRef>
              <c:f>Cajamarca!$E$55</c:f>
              <c:strCache>
                <c:ptCount val="1"/>
                <c:pt idx="0">
                  <c:v>Tv Cable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Cajamarca!$B$56:$B$72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Cajamarca!$E$56:$E$72</c:f>
              <c:numCache>
                <c:formatCode>0%</c:formatCode>
                <c:ptCount val="17"/>
                <c:pt idx="0">
                  <c:v>6.3061094842851162E-3</c:v>
                </c:pt>
                <c:pt idx="1">
                  <c:v>1.818513497710228E-3</c:v>
                </c:pt>
                <c:pt idx="2">
                  <c:v>0</c:v>
                </c:pt>
                <c:pt idx="3">
                  <c:v>1.6671234741806984E-2</c:v>
                </c:pt>
                <c:pt idx="4">
                  <c:v>2.5115879252552986E-2</c:v>
                </c:pt>
                <c:pt idx="5">
                  <c:v>4.4355157762765884E-2</c:v>
                </c:pt>
                <c:pt idx="6">
                  <c:v>7.7714927494525909E-2</c:v>
                </c:pt>
                <c:pt idx="7">
                  <c:v>6.4410403370857239E-2</c:v>
                </c:pt>
                <c:pt idx="8">
                  <c:v>9.4448350369930267E-2</c:v>
                </c:pt>
                <c:pt idx="9">
                  <c:v>9.0758182108402252E-2</c:v>
                </c:pt>
                <c:pt idx="10">
                  <c:v>0.11739925295114517</c:v>
                </c:pt>
                <c:pt idx="11">
                  <c:v>0.11280402541160583</c:v>
                </c:pt>
                <c:pt idx="12">
                  <c:v>0.13698719441890717</c:v>
                </c:pt>
                <c:pt idx="13">
                  <c:v>0.15218351781368256</c:v>
                </c:pt>
                <c:pt idx="14">
                  <c:v>0.14610299468040466</c:v>
                </c:pt>
                <c:pt idx="15">
                  <c:v>0.19685977697372437</c:v>
                </c:pt>
                <c:pt idx="16">
                  <c:v>0.13672737777233124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0-4929-84DD-55CAA6E47E19}"/>
            </c:ext>
          </c:extLst>
        </c:ser>
        <c:ser>
          <c:idx val="4"/>
          <c:order val="2"/>
          <c:tx>
            <c:strRef>
              <c:f>Cajamarca!$F$55</c:f>
              <c:strCache>
                <c:ptCount val="1"/>
                <c:pt idx="0">
                  <c:v>Internet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Cajamarca!$B$56:$B$72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Cajamarca!$F$56:$F$72</c:f>
              <c:numCache>
                <c:formatCode>0%</c:formatCode>
                <c:ptCount val="17"/>
                <c:pt idx="0">
                  <c:v>4.0786485187709332E-3</c:v>
                </c:pt>
                <c:pt idx="1">
                  <c:v>2.6340135373175144E-3</c:v>
                </c:pt>
                <c:pt idx="2">
                  <c:v>2.58281035348773E-3</c:v>
                </c:pt>
                <c:pt idx="3">
                  <c:v>1.2392777018249035E-2</c:v>
                </c:pt>
                <c:pt idx="4">
                  <c:v>2.4594943970441818E-2</c:v>
                </c:pt>
                <c:pt idx="5">
                  <c:v>4.1585996747016907E-2</c:v>
                </c:pt>
                <c:pt idx="6">
                  <c:v>5.2090104669332504E-2</c:v>
                </c:pt>
                <c:pt idx="7">
                  <c:v>5.6286614388227463E-2</c:v>
                </c:pt>
                <c:pt idx="8">
                  <c:v>4.6010587364435196E-2</c:v>
                </c:pt>
                <c:pt idx="9">
                  <c:v>6.4536243677139282E-2</c:v>
                </c:pt>
                <c:pt idx="10">
                  <c:v>4.7764517366886139E-2</c:v>
                </c:pt>
                <c:pt idx="11">
                  <c:v>6.1280295252799988E-2</c:v>
                </c:pt>
                <c:pt idx="12">
                  <c:v>7.29689821600914E-2</c:v>
                </c:pt>
                <c:pt idx="13">
                  <c:v>7.7611938118934631E-2</c:v>
                </c:pt>
                <c:pt idx="14">
                  <c:v>9.3436054885387421E-2</c:v>
                </c:pt>
                <c:pt idx="15">
                  <c:v>9.6103586256504059E-2</c:v>
                </c:pt>
                <c:pt idx="16">
                  <c:v>0.15262328088283539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90-4929-84DD-55CAA6E47E19}"/>
            </c:ext>
          </c:extLst>
        </c:ser>
        <c:ser>
          <c:idx val="5"/>
          <c:order val="3"/>
          <c:tx>
            <c:strRef>
              <c:f>Cajamarca!$G$55</c:f>
              <c:strCache>
                <c:ptCount val="1"/>
                <c:pt idx="0">
                  <c:v>Ninguno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Cajamarca!$B$56:$B$72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Cajamarca!$G$56:$G$72</c:f>
              <c:numCache>
                <c:formatCode>0%</c:formatCode>
                <c:ptCount val="17"/>
                <c:pt idx="0">
                  <c:v>0.91818505525588989</c:v>
                </c:pt>
                <c:pt idx="1">
                  <c:v>0.89389431476593018</c:v>
                </c:pt>
                <c:pt idx="2">
                  <c:v>0.87354844808578491</c:v>
                </c:pt>
                <c:pt idx="3">
                  <c:v>0.74310100078582764</c:v>
                </c:pt>
                <c:pt idx="4">
                  <c:v>0.55678069591522217</c:v>
                </c:pt>
                <c:pt idx="5">
                  <c:v>0.45749074220657349</c:v>
                </c:pt>
                <c:pt idx="6">
                  <c:v>0.35606679320335388</c:v>
                </c:pt>
                <c:pt idx="7">
                  <c:v>0.34346097707748413</c:v>
                </c:pt>
                <c:pt idx="8">
                  <c:v>0.30565512180328369</c:v>
                </c:pt>
                <c:pt idx="9">
                  <c:v>0.23811104893684387</c:v>
                </c:pt>
                <c:pt idx="10">
                  <c:v>0.20890568196773529</c:v>
                </c:pt>
                <c:pt idx="11">
                  <c:v>0.17910453677177429</c:v>
                </c:pt>
                <c:pt idx="12">
                  <c:v>0.15439549088478088</c:v>
                </c:pt>
                <c:pt idx="13">
                  <c:v>0.15544112026691437</c:v>
                </c:pt>
                <c:pt idx="14">
                  <c:v>0.14611849188804626</c:v>
                </c:pt>
                <c:pt idx="15">
                  <c:v>0.14241743087768555</c:v>
                </c:pt>
                <c:pt idx="16">
                  <c:v>8.4971494972705841E-2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90-4929-84DD-55CAA6E47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935183"/>
        <c:axId val="1973933103"/>
      </c:lineChart>
      <c:catAx>
        <c:axId val="197393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73933103"/>
        <c:crosses val="autoZero"/>
        <c:auto val="1"/>
        <c:lblAlgn val="ctr"/>
        <c:lblOffset val="100"/>
        <c:noMultiLvlLbl val="0"/>
      </c:catAx>
      <c:valAx>
        <c:axId val="197393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73935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50"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AA5-4488-A683-AC6FE11A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AA5-4488-A683-AC6FE11A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'La Libertad'!$D$55</c:f>
              <c:strCache>
                <c:ptCount val="1"/>
                <c:pt idx="0">
                  <c:v>Celular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'La Libertad'!$B$56:$B$72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'La Libertad'!$D$56:$D$72</c:f>
              <c:numCache>
                <c:formatCode>0%</c:formatCode>
                <c:ptCount val="17"/>
                <c:pt idx="0">
                  <c:v>0.18937605619430542</c:v>
                </c:pt>
                <c:pt idx="1">
                  <c:v>0.22192168235778809</c:v>
                </c:pt>
                <c:pt idx="2">
                  <c:v>0.31234005093574524</c:v>
                </c:pt>
                <c:pt idx="3">
                  <c:v>0.45948663353919983</c:v>
                </c:pt>
                <c:pt idx="4">
                  <c:v>0.62196624279022217</c:v>
                </c:pt>
                <c:pt idx="5">
                  <c:v>0.66806411743164063</c:v>
                </c:pt>
                <c:pt idx="6">
                  <c:v>0.7268301248550415</c:v>
                </c:pt>
                <c:pt idx="7">
                  <c:v>0.75962984561920166</c:v>
                </c:pt>
                <c:pt idx="8">
                  <c:v>0.81527882814407349</c:v>
                </c:pt>
                <c:pt idx="9">
                  <c:v>0.84322428703308105</c:v>
                </c:pt>
                <c:pt idx="10">
                  <c:v>0.84478211402893066</c:v>
                </c:pt>
                <c:pt idx="11">
                  <c:v>0.88555508852005005</c:v>
                </c:pt>
                <c:pt idx="12">
                  <c:v>0.90769588947296143</c:v>
                </c:pt>
                <c:pt idx="13">
                  <c:v>0.91399592161178589</c:v>
                </c:pt>
                <c:pt idx="14">
                  <c:v>0.91041594743728638</c:v>
                </c:pt>
                <c:pt idx="15">
                  <c:v>0.92978197336196899</c:v>
                </c:pt>
                <c:pt idx="16">
                  <c:v>0.95625793933868408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8-433A-B727-C5AC3858732E}"/>
            </c:ext>
          </c:extLst>
        </c:ser>
        <c:ser>
          <c:idx val="1"/>
          <c:order val="1"/>
          <c:tx>
            <c:strRef>
              <c:f>'La Libertad'!$E$55</c:f>
              <c:strCache>
                <c:ptCount val="1"/>
                <c:pt idx="0">
                  <c:v>Tv Cable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'La Libertad'!$B$56:$B$72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'La Libertad'!$E$56:$E$72</c:f>
              <c:numCache>
                <c:formatCode>0%</c:formatCode>
                <c:ptCount val="17"/>
                <c:pt idx="0">
                  <c:v>6.6974207758903503E-2</c:v>
                </c:pt>
                <c:pt idx="1">
                  <c:v>6.5584056079387665E-2</c:v>
                </c:pt>
                <c:pt idx="2">
                  <c:v>9.409080445766449E-2</c:v>
                </c:pt>
                <c:pt idx="3">
                  <c:v>0.14544425904750824</c:v>
                </c:pt>
                <c:pt idx="4">
                  <c:v>0.17803665995597839</c:v>
                </c:pt>
                <c:pt idx="5">
                  <c:v>0.17967905104160309</c:v>
                </c:pt>
                <c:pt idx="6">
                  <c:v>0.23586495220661163</c:v>
                </c:pt>
                <c:pt idx="7">
                  <c:v>0.27263769507408142</c:v>
                </c:pt>
                <c:pt idx="8">
                  <c:v>0.28061681985855103</c:v>
                </c:pt>
                <c:pt idx="9">
                  <c:v>0.30003827810287476</c:v>
                </c:pt>
                <c:pt idx="10">
                  <c:v>0.28910204768180847</c:v>
                </c:pt>
                <c:pt idx="11">
                  <c:v>0.33084097504615784</c:v>
                </c:pt>
                <c:pt idx="12">
                  <c:v>0.35993590950965881</c:v>
                </c:pt>
                <c:pt idx="13">
                  <c:v>0.36928641796112061</c:v>
                </c:pt>
                <c:pt idx="14">
                  <c:v>0.35437256097793579</c:v>
                </c:pt>
                <c:pt idx="15">
                  <c:v>0.34879389405250549</c:v>
                </c:pt>
                <c:pt idx="16">
                  <c:v>0.29290652275085449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8-433A-B727-C5AC3858732E}"/>
            </c:ext>
          </c:extLst>
        </c:ser>
        <c:ser>
          <c:idx val="2"/>
          <c:order val="2"/>
          <c:tx>
            <c:strRef>
              <c:f>'La Libertad'!$F$55</c:f>
              <c:strCache>
                <c:ptCount val="1"/>
                <c:pt idx="0">
                  <c:v>Internet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'La Libertad'!$B$56:$B$72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'La Libertad'!$F$56:$F$72</c:f>
              <c:numCache>
                <c:formatCode>0%</c:formatCode>
                <c:ptCount val="17"/>
                <c:pt idx="0">
                  <c:v>1.103039737790823E-2</c:v>
                </c:pt>
                <c:pt idx="1">
                  <c:v>1.3877765275537968E-2</c:v>
                </c:pt>
                <c:pt idx="2">
                  <c:v>2.2860139608383179E-2</c:v>
                </c:pt>
                <c:pt idx="3">
                  <c:v>7.1541942656040192E-2</c:v>
                </c:pt>
                <c:pt idx="4">
                  <c:v>8.2961924374103546E-2</c:v>
                </c:pt>
                <c:pt idx="5">
                  <c:v>8.8135600090026855E-2</c:v>
                </c:pt>
                <c:pt idx="6">
                  <c:v>0.11603298783302307</c:v>
                </c:pt>
                <c:pt idx="7">
                  <c:v>0.13027332723140717</c:v>
                </c:pt>
                <c:pt idx="8">
                  <c:v>0.20100557804107666</c:v>
                </c:pt>
                <c:pt idx="9">
                  <c:v>0.20425586402416229</c:v>
                </c:pt>
                <c:pt idx="10">
                  <c:v>0.21592624485492706</c:v>
                </c:pt>
                <c:pt idx="11">
                  <c:v>0.21759793162345886</c:v>
                </c:pt>
                <c:pt idx="12">
                  <c:v>0.25718671083450317</c:v>
                </c:pt>
                <c:pt idx="13">
                  <c:v>0.25028687715530396</c:v>
                </c:pt>
                <c:pt idx="14">
                  <c:v>0.24728304147720337</c:v>
                </c:pt>
                <c:pt idx="15">
                  <c:v>0.27145567536354065</c:v>
                </c:pt>
                <c:pt idx="16">
                  <c:v>0.39430341124534607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8-433A-B727-C5AC3858732E}"/>
            </c:ext>
          </c:extLst>
        </c:ser>
        <c:ser>
          <c:idx val="3"/>
          <c:order val="3"/>
          <c:tx>
            <c:strRef>
              <c:f>'La Libertad'!$G$55</c:f>
              <c:strCache>
                <c:ptCount val="1"/>
                <c:pt idx="0">
                  <c:v>Ninguno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'La Libertad'!$B$56:$B$72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'La Libertad'!$G$56:$G$72</c:f>
              <c:numCache>
                <c:formatCode>0%</c:formatCode>
                <c:ptCount val="17"/>
                <c:pt idx="0">
                  <c:v>0.63939166069030762</c:v>
                </c:pt>
                <c:pt idx="1">
                  <c:v>0.61582911014556885</c:v>
                </c:pt>
                <c:pt idx="2">
                  <c:v>0.50686383247375488</c:v>
                </c:pt>
                <c:pt idx="3">
                  <c:v>0.40048837661743164</c:v>
                </c:pt>
                <c:pt idx="4">
                  <c:v>0.29447299242019653</c:v>
                </c:pt>
                <c:pt idx="5">
                  <c:v>0.24298013746738434</c:v>
                </c:pt>
                <c:pt idx="6">
                  <c:v>0.20542201399803162</c:v>
                </c:pt>
                <c:pt idx="7">
                  <c:v>0.16181850433349609</c:v>
                </c:pt>
                <c:pt idx="8">
                  <c:v>0.13918536901473999</c:v>
                </c:pt>
                <c:pt idx="9">
                  <c:v>0.10836929827928543</c:v>
                </c:pt>
                <c:pt idx="10">
                  <c:v>0.10453105717897415</c:v>
                </c:pt>
                <c:pt idx="11">
                  <c:v>8.8556408882141113E-2</c:v>
                </c:pt>
                <c:pt idx="12">
                  <c:v>6.1593048274517059E-2</c:v>
                </c:pt>
                <c:pt idx="13">
                  <c:v>6.0944642871618271E-2</c:v>
                </c:pt>
                <c:pt idx="14">
                  <c:v>6.112467497587204E-2</c:v>
                </c:pt>
                <c:pt idx="15">
                  <c:v>4.730413481593132E-2</c:v>
                </c:pt>
                <c:pt idx="16">
                  <c:v>2.9764054343104362E-2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E8-433A-B727-C5AC38587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714399"/>
        <c:axId val="2067712319"/>
      </c:lineChart>
      <c:catAx>
        <c:axId val="206771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2067712319"/>
        <c:crosses val="autoZero"/>
        <c:auto val="1"/>
        <c:lblAlgn val="ctr"/>
        <c:lblOffset val="100"/>
        <c:noMultiLvlLbl val="0"/>
      </c:catAx>
      <c:valAx>
        <c:axId val="20677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206771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Lambayeque!$D$55</c:f>
              <c:strCache>
                <c:ptCount val="1"/>
                <c:pt idx="0">
                  <c:v>Celular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Lambayeque!$B$56:$B$72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Lambayeque!$D$56:$D$72</c:f>
              <c:numCache>
                <c:formatCode>0%</c:formatCode>
                <c:ptCount val="17"/>
                <c:pt idx="0">
                  <c:v>0.12691396474838257</c:v>
                </c:pt>
                <c:pt idx="1">
                  <c:v>0.18694938719272614</c:v>
                </c:pt>
                <c:pt idx="2">
                  <c:v>0.35851258039474487</c:v>
                </c:pt>
                <c:pt idx="3">
                  <c:v>0.5015791654586792</c:v>
                </c:pt>
                <c:pt idx="4">
                  <c:v>0.67371010780334473</c:v>
                </c:pt>
                <c:pt idx="5">
                  <c:v>0.7254529595375061</c:v>
                </c:pt>
                <c:pt idx="6">
                  <c:v>0.79456770420074463</c:v>
                </c:pt>
                <c:pt idx="7">
                  <c:v>0.81078267097473145</c:v>
                </c:pt>
                <c:pt idx="8">
                  <c:v>0.84640955924987793</c:v>
                </c:pt>
                <c:pt idx="9">
                  <c:v>0.88150244951248169</c:v>
                </c:pt>
                <c:pt idx="10">
                  <c:v>0.8807380199432373</c:v>
                </c:pt>
                <c:pt idx="11">
                  <c:v>0.90552544593811035</c:v>
                </c:pt>
                <c:pt idx="12">
                  <c:v>0.92116272449493408</c:v>
                </c:pt>
                <c:pt idx="13">
                  <c:v>0.94658076763153076</c:v>
                </c:pt>
                <c:pt idx="14">
                  <c:v>0.93976807594299316</c:v>
                </c:pt>
                <c:pt idx="15">
                  <c:v>0.94320940971374512</c:v>
                </c:pt>
                <c:pt idx="16">
                  <c:v>0.95930773019790649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C-4ABE-B0CB-C7F568C353B9}"/>
            </c:ext>
          </c:extLst>
        </c:ser>
        <c:ser>
          <c:idx val="1"/>
          <c:order val="1"/>
          <c:tx>
            <c:strRef>
              <c:f>Lambayeque!$E$55</c:f>
              <c:strCache>
                <c:ptCount val="1"/>
                <c:pt idx="0">
                  <c:v>Tv Cable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Lambayeque!$B$56:$B$72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Lambayeque!$E$56:$E$72</c:f>
              <c:numCache>
                <c:formatCode>0%</c:formatCode>
                <c:ptCount val="17"/>
                <c:pt idx="0">
                  <c:v>5.4908111691474915E-2</c:v>
                </c:pt>
                <c:pt idx="1">
                  <c:v>6.0408975929021835E-2</c:v>
                </c:pt>
                <c:pt idx="2">
                  <c:v>8.6375027894973755E-2</c:v>
                </c:pt>
                <c:pt idx="3">
                  <c:v>0.10191936045885086</c:v>
                </c:pt>
                <c:pt idx="4">
                  <c:v>0.12513242661952972</c:v>
                </c:pt>
                <c:pt idx="5">
                  <c:v>0.16300584375858307</c:v>
                </c:pt>
                <c:pt idx="6">
                  <c:v>0.19221293926239014</c:v>
                </c:pt>
                <c:pt idx="7">
                  <c:v>0.22267487645149231</c:v>
                </c:pt>
                <c:pt idx="8">
                  <c:v>0.2415459007024765</c:v>
                </c:pt>
                <c:pt idx="9">
                  <c:v>0.25579392910003662</c:v>
                </c:pt>
                <c:pt idx="10">
                  <c:v>0.26470470428466797</c:v>
                </c:pt>
                <c:pt idx="11">
                  <c:v>0.2868407666683197</c:v>
                </c:pt>
                <c:pt idx="12">
                  <c:v>0.33274132013320923</c:v>
                </c:pt>
                <c:pt idx="13">
                  <c:v>0.29920598864555359</c:v>
                </c:pt>
                <c:pt idx="14">
                  <c:v>0.32649949193000793</c:v>
                </c:pt>
                <c:pt idx="15">
                  <c:v>0.32563462853431702</c:v>
                </c:pt>
                <c:pt idx="16">
                  <c:v>0.22533638775348663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C-4ABE-B0CB-C7F568C353B9}"/>
            </c:ext>
          </c:extLst>
        </c:ser>
        <c:ser>
          <c:idx val="2"/>
          <c:order val="2"/>
          <c:tx>
            <c:strRef>
              <c:f>Lambayeque!$F$55</c:f>
              <c:strCache>
                <c:ptCount val="1"/>
                <c:pt idx="0">
                  <c:v>Internet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Lambayeque!$B$56:$B$72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Lambayeque!$F$56:$F$72</c:f>
              <c:numCache>
                <c:formatCode>0%</c:formatCode>
                <c:ptCount val="17"/>
                <c:pt idx="0">
                  <c:v>1.02762496098876E-2</c:v>
                </c:pt>
                <c:pt idx="1">
                  <c:v>2.2391496226191521E-2</c:v>
                </c:pt>
                <c:pt idx="2">
                  <c:v>2.5965392589569092E-2</c:v>
                </c:pt>
                <c:pt idx="3">
                  <c:v>4.5352190732955933E-2</c:v>
                </c:pt>
                <c:pt idx="4">
                  <c:v>7.0785723626613617E-2</c:v>
                </c:pt>
                <c:pt idx="5">
                  <c:v>8.5277557373046875E-2</c:v>
                </c:pt>
                <c:pt idx="6">
                  <c:v>0.1149202361702919</c:v>
                </c:pt>
                <c:pt idx="7">
                  <c:v>0.13347552716732025</c:v>
                </c:pt>
                <c:pt idx="8">
                  <c:v>0.17939947545528412</c:v>
                </c:pt>
                <c:pt idx="9">
                  <c:v>0.20651546120643616</c:v>
                </c:pt>
                <c:pt idx="10">
                  <c:v>0.23874692618846893</c:v>
                </c:pt>
                <c:pt idx="11">
                  <c:v>0.24680353701114655</c:v>
                </c:pt>
                <c:pt idx="12">
                  <c:v>0.27366235852241516</c:v>
                </c:pt>
                <c:pt idx="13">
                  <c:v>0.28781896829605103</c:v>
                </c:pt>
                <c:pt idx="14">
                  <c:v>0.28107342123985291</c:v>
                </c:pt>
                <c:pt idx="15">
                  <c:v>0.35134151577949524</c:v>
                </c:pt>
                <c:pt idx="16">
                  <c:v>0.40401941537857056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AC-4ABE-B0CB-C7F568C353B9}"/>
            </c:ext>
          </c:extLst>
        </c:ser>
        <c:ser>
          <c:idx val="3"/>
          <c:order val="3"/>
          <c:tx>
            <c:strRef>
              <c:f>Lambayeque!$G$55</c:f>
              <c:strCache>
                <c:ptCount val="1"/>
                <c:pt idx="0">
                  <c:v>Ninguno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Lambayeque!$B$56:$B$72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Lambayeque!$G$56:$G$72</c:f>
              <c:numCache>
                <c:formatCode>0%</c:formatCode>
                <c:ptCount val="17"/>
                <c:pt idx="0">
                  <c:v>0.66345816850662231</c:v>
                </c:pt>
                <c:pt idx="1">
                  <c:v>0.64624929428100586</c:v>
                </c:pt>
                <c:pt idx="2">
                  <c:v>0.49443280696868896</c:v>
                </c:pt>
                <c:pt idx="3">
                  <c:v>0.37715131044387817</c:v>
                </c:pt>
                <c:pt idx="4">
                  <c:v>0.24244682490825653</c:v>
                </c:pt>
                <c:pt idx="5">
                  <c:v>0.20515567064285278</c:v>
                </c:pt>
                <c:pt idx="6">
                  <c:v>0.14611941576004028</c:v>
                </c:pt>
                <c:pt idx="7">
                  <c:v>0.14082323014736176</c:v>
                </c:pt>
                <c:pt idx="8">
                  <c:v>0.12535285949707031</c:v>
                </c:pt>
                <c:pt idx="9">
                  <c:v>9.039432555437088E-2</c:v>
                </c:pt>
                <c:pt idx="10">
                  <c:v>8.9122533798217773E-2</c:v>
                </c:pt>
                <c:pt idx="11">
                  <c:v>7.2879426181316376E-2</c:v>
                </c:pt>
                <c:pt idx="12">
                  <c:v>5.88202103972435E-2</c:v>
                </c:pt>
                <c:pt idx="13">
                  <c:v>3.776782751083374E-2</c:v>
                </c:pt>
                <c:pt idx="14">
                  <c:v>4.7111663967370987E-2</c:v>
                </c:pt>
                <c:pt idx="15">
                  <c:v>4.0666732937097549E-2</c:v>
                </c:pt>
                <c:pt idx="16">
                  <c:v>3.018038347363472E-2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AC-4ABE-B0CB-C7F568C3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973183"/>
        <c:axId val="1831962367"/>
      </c:lineChart>
      <c:catAx>
        <c:axId val="1831973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831962367"/>
        <c:crosses val="autoZero"/>
        <c:auto val="1"/>
        <c:lblAlgn val="ctr"/>
        <c:lblOffset val="100"/>
        <c:noMultiLvlLbl val="0"/>
      </c:catAx>
      <c:valAx>
        <c:axId val="183196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831973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Piura!$D$55</c:f>
              <c:strCache>
                <c:ptCount val="1"/>
                <c:pt idx="0">
                  <c:v>Celular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Piura!$B$56:$B$72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Piura!$D$56:$D$72</c:f>
              <c:numCache>
                <c:formatCode>0%</c:formatCode>
                <c:ptCount val="17"/>
                <c:pt idx="0">
                  <c:v>7.960500568151474E-2</c:v>
                </c:pt>
                <c:pt idx="1">
                  <c:v>9.5542639493942261E-2</c:v>
                </c:pt>
                <c:pt idx="2">
                  <c:v>0.20239704847335815</c:v>
                </c:pt>
                <c:pt idx="3">
                  <c:v>0.34779548645019531</c:v>
                </c:pt>
                <c:pt idx="4">
                  <c:v>0.58170586824417114</c:v>
                </c:pt>
                <c:pt idx="5">
                  <c:v>0.62487423419952393</c:v>
                </c:pt>
                <c:pt idx="6">
                  <c:v>0.67180126905441284</c:v>
                </c:pt>
                <c:pt idx="7">
                  <c:v>0.69924420118331909</c:v>
                </c:pt>
                <c:pt idx="8">
                  <c:v>0.72032767534255981</c:v>
                </c:pt>
                <c:pt idx="9">
                  <c:v>0.7799992561340332</c:v>
                </c:pt>
                <c:pt idx="10">
                  <c:v>0.82470917701721191</c:v>
                </c:pt>
                <c:pt idx="11">
                  <c:v>0.81968766450881958</c:v>
                </c:pt>
                <c:pt idx="12">
                  <c:v>0.8740314245223999</c:v>
                </c:pt>
                <c:pt idx="13">
                  <c:v>0.88177680969238281</c:v>
                </c:pt>
                <c:pt idx="14">
                  <c:v>0.89957058429718018</c:v>
                </c:pt>
                <c:pt idx="15">
                  <c:v>0.92189037799835205</c:v>
                </c:pt>
                <c:pt idx="16">
                  <c:v>0.95494425296783447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6-46DA-B645-E18FA058EC5D}"/>
            </c:ext>
          </c:extLst>
        </c:ser>
        <c:ser>
          <c:idx val="1"/>
          <c:order val="1"/>
          <c:tx>
            <c:strRef>
              <c:f>Piura!$E$55</c:f>
              <c:strCache>
                <c:ptCount val="1"/>
                <c:pt idx="0">
                  <c:v>Tv Cable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Piura!$B$56:$B$72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Piura!$E$56:$E$72</c:f>
              <c:numCache>
                <c:formatCode>0%</c:formatCode>
                <c:ptCount val="17"/>
                <c:pt idx="0">
                  <c:v>2.5811420753598213E-2</c:v>
                </c:pt>
                <c:pt idx="1">
                  <c:v>2.528860792517662E-2</c:v>
                </c:pt>
                <c:pt idx="2">
                  <c:v>4.9433756619691849E-2</c:v>
                </c:pt>
                <c:pt idx="3">
                  <c:v>7.9526603221893311E-2</c:v>
                </c:pt>
                <c:pt idx="4">
                  <c:v>0.12750627100467682</c:v>
                </c:pt>
                <c:pt idx="5">
                  <c:v>0.12917438149452209</c:v>
                </c:pt>
                <c:pt idx="6">
                  <c:v>0.1421511173248291</c:v>
                </c:pt>
                <c:pt idx="7">
                  <c:v>0.23466677963733673</c:v>
                </c:pt>
                <c:pt idx="8">
                  <c:v>0.26989278197288513</c:v>
                </c:pt>
                <c:pt idx="9">
                  <c:v>0.26138171553611755</c:v>
                </c:pt>
                <c:pt idx="10">
                  <c:v>0.30387848615646362</c:v>
                </c:pt>
                <c:pt idx="11">
                  <c:v>0.33549046516418457</c:v>
                </c:pt>
                <c:pt idx="12">
                  <c:v>0.34089717268943787</c:v>
                </c:pt>
                <c:pt idx="13">
                  <c:v>0.34283947944641113</c:v>
                </c:pt>
                <c:pt idx="14">
                  <c:v>0.34263592958450317</c:v>
                </c:pt>
                <c:pt idx="15">
                  <c:v>0.39450421929359436</c:v>
                </c:pt>
                <c:pt idx="16">
                  <c:v>0.3019385039806366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6-46DA-B645-E18FA058EC5D}"/>
            </c:ext>
          </c:extLst>
        </c:ser>
        <c:ser>
          <c:idx val="2"/>
          <c:order val="2"/>
          <c:tx>
            <c:strRef>
              <c:f>Piura!$F$55</c:f>
              <c:strCache>
                <c:ptCount val="1"/>
                <c:pt idx="0">
                  <c:v>Internet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Piura!$B$56:$B$72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Piura!$F$56:$F$72</c:f>
              <c:numCache>
                <c:formatCode>0%</c:formatCode>
                <c:ptCount val="17"/>
                <c:pt idx="0">
                  <c:v>3.9308560080826283E-3</c:v>
                </c:pt>
                <c:pt idx="1">
                  <c:v>1.0579090565443039E-2</c:v>
                </c:pt>
                <c:pt idx="2">
                  <c:v>1.7357818782329559E-2</c:v>
                </c:pt>
                <c:pt idx="3">
                  <c:v>2.8105800971388817E-2</c:v>
                </c:pt>
                <c:pt idx="4">
                  <c:v>3.7519488483667374E-2</c:v>
                </c:pt>
                <c:pt idx="5">
                  <c:v>4.9127940088510513E-2</c:v>
                </c:pt>
                <c:pt idx="6">
                  <c:v>6.2711052596569061E-2</c:v>
                </c:pt>
                <c:pt idx="7">
                  <c:v>9.9346011877059937E-2</c:v>
                </c:pt>
                <c:pt idx="8">
                  <c:v>0.13573972880840302</c:v>
                </c:pt>
                <c:pt idx="9">
                  <c:v>0.15328694880008698</c:v>
                </c:pt>
                <c:pt idx="10">
                  <c:v>0.1377052515745163</c:v>
                </c:pt>
                <c:pt idx="11">
                  <c:v>0.13325417041778564</c:v>
                </c:pt>
                <c:pt idx="12">
                  <c:v>0.13872119784355164</c:v>
                </c:pt>
                <c:pt idx="13">
                  <c:v>0.14938962459564209</c:v>
                </c:pt>
                <c:pt idx="14">
                  <c:v>0.20569513738155365</c:v>
                </c:pt>
                <c:pt idx="15">
                  <c:v>0.31214448809623718</c:v>
                </c:pt>
                <c:pt idx="16">
                  <c:v>0.31427514553070068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6-46DA-B645-E18FA058EC5D}"/>
            </c:ext>
          </c:extLst>
        </c:ser>
        <c:ser>
          <c:idx val="3"/>
          <c:order val="3"/>
          <c:tx>
            <c:strRef>
              <c:f>Piura!$G$55</c:f>
              <c:strCache>
                <c:ptCount val="1"/>
                <c:pt idx="0">
                  <c:v>Ninguno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Piura!$B$56:$B$72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Piura!$G$56:$G$72</c:f>
              <c:numCache>
                <c:formatCode>0%</c:formatCode>
                <c:ptCount val="17"/>
                <c:pt idx="0">
                  <c:v>0.80204290151596069</c:v>
                </c:pt>
                <c:pt idx="1">
                  <c:v>0.78753334283828735</c:v>
                </c:pt>
                <c:pt idx="2">
                  <c:v>0.66943138837814331</c:v>
                </c:pt>
                <c:pt idx="3">
                  <c:v>0.53790163993835449</c:v>
                </c:pt>
                <c:pt idx="4">
                  <c:v>0.36611995100975037</c:v>
                </c:pt>
                <c:pt idx="5">
                  <c:v>0.3281211256980896</c:v>
                </c:pt>
                <c:pt idx="6">
                  <c:v>0.28662198781967163</c:v>
                </c:pt>
                <c:pt idx="7">
                  <c:v>0.25382906198501587</c:v>
                </c:pt>
                <c:pt idx="8">
                  <c:v>0.2344403862953186</c:v>
                </c:pt>
                <c:pt idx="9">
                  <c:v>0.17592473328113556</c:v>
                </c:pt>
                <c:pt idx="10">
                  <c:v>0.1457618921995163</c:v>
                </c:pt>
                <c:pt idx="11">
                  <c:v>0.14861437678337097</c:v>
                </c:pt>
                <c:pt idx="12">
                  <c:v>0.10680118203163147</c:v>
                </c:pt>
                <c:pt idx="13">
                  <c:v>0.10011711716651917</c:v>
                </c:pt>
                <c:pt idx="14">
                  <c:v>8.4736332297325134E-2</c:v>
                </c:pt>
                <c:pt idx="15">
                  <c:v>7.0707738399505615E-2</c:v>
                </c:pt>
                <c:pt idx="16">
                  <c:v>3.9416808634996414E-2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6-46DA-B645-E18FA058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746751"/>
        <c:axId val="1976740511"/>
      </c:lineChart>
      <c:catAx>
        <c:axId val="197674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76740511"/>
        <c:crosses val="autoZero"/>
        <c:auto val="1"/>
        <c:lblAlgn val="ctr"/>
        <c:lblOffset val="100"/>
        <c:noMultiLvlLbl val="0"/>
      </c:catAx>
      <c:valAx>
        <c:axId val="197674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7674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Tumbes!$D$55</c:f>
              <c:strCache>
                <c:ptCount val="1"/>
                <c:pt idx="0">
                  <c:v>Celular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Tumbes!$B$56:$B$72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Tumbes!$D$56:$D$72</c:f>
              <c:numCache>
                <c:formatCode>0%</c:formatCode>
                <c:ptCount val="17"/>
                <c:pt idx="0">
                  <c:v>0.1387651264667511</c:v>
                </c:pt>
                <c:pt idx="1">
                  <c:v>0.2648371160030365</c:v>
                </c:pt>
                <c:pt idx="2">
                  <c:v>0.44770124554634094</c:v>
                </c:pt>
                <c:pt idx="3">
                  <c:v>0.62096923589706421</c:v>
                </c:pt>
                <c:pt idx="4">
                  <c:v>0.74327051639556885</c:v>
                </c:pt>
                <c:pt idx="5">
                  <c:v>0.77331322431564331</c:v>
                </c:pt>
                <c:pt idx="6">
                  <c:v>0.80569231510162354</c:v>
                </c:pt>
                <c:pt idx="7">
                  <c:v>0.87276977300643921</c:v>
                </c:pt>
                <c:pt idx="8">
                  <c:v>0.86863380670547485</c:v>
                </c:pt>
                <c:pt idx="9">
                  <c:v>0.89264476299285889</c:v>
                </c:pt>
                <c:pt idx="10">
                  <c:v>0.90069639682769775</c:v>
                </c:pt>
                <c:pt idx="11">
                  <c:v>0.92993366718292236</c:v>
                </c:pt>
                <c:pt idx="12">
                  <c:v>0.93665379285812378</c:v>
                </c:pt>
                <c:pt idx="13">
                  <c:v>0.94920748472213745</c:v>
                </c:pt>
                <c:pt idx="14">
                  <c:v>0.93995034694671631</c:v>
                </c:pt>
                <c:pt idx="15">
                  <c:v>0.92837768793106079</c:v>
                </c:pt>
                <c:pt idx="16">
                  <c:v>0.93483513593673706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8-4A9D-8664-DAC073E91E49}"/>
            </c:ext>
          </c:extLst>
        </c:ser>
        <c:ser>
          <c:idx val="1"/>
          <c:order val="1"/>
          <c:tx>
            <c:strRef>
              <c:f>Tumbes!$E$55</c:f>
              <c:strCache>
                <c:ptCount val="1"/>
                <c:pt idx="0">
                  <c:v>Tv Cable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Tumbes!$B$56:$B$72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Tumbes!$E$56:$E$72</c:f>
              <c:numCache>
                <c:formatCode>0%</c:formatCode>
                <c:ptCount val="17"/>
                <c:pt idx="0">
                  <c:v>3.3022575080394745E-2</c:v>
                </c:pt>
                <c:pt idx="1">
                  <c:v>5.6612584739923477E-2</c:v>
                </c:pt>
                <c:pt idx="2">
                  <c:v>9.8572567105293274E-2</c:v>
                </c:pt>
                <c:pt idx="3">
                  <c:v>0.14377924799919128</c:v>
                </c:pt>
                <c:pt idx="4">
                  <c:v>0.14921769499778748</c:v>
                </c:pt>
                <c:pt idx="5">
                  <c:v>0.19179883599281311</c:v>
                </c:pt>
                <c:pt idx="6">
                  <c:v>0.24462224543094635</c:v>
                </c:pt>
                <c:pt idx="7">
                  <c:v>0.29678404331207275</c:v>
                </c:pt>
                <c:pt idx="8">
                  <c:v>0.41596594452857971</c:v>
                </c:pt>
                <c:pt idx="9">
                  <c:v>0.43576896190643311</c:v>
                </c:pt>
                <c:pt idx="10">
                  <c:v>0.49258393049240112</c:v>
                </c:pt>
                <c:pt idx="11">
                  <c:v>0.53338146209716797</c:v>
                </c:pt>
                <c:pt idx="12">
                  <c:v>0.53242015838623047</c:v>
                </c:pt>
                <c:pt idx="13">
                  <c:v>0.53468340635299683</c:v>
                </c:pt>
                <c:pt idx="14">
                  <c:v>0.57121449708938599</c:v>
                </c:pt>
                <c:pt idx="15">
                  <c:v>0.56654316186904907</c:v>
                </c:pt>
                <c:pt idx="16">
                  <c:v>0.44704720377922058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8-4A9D-8664-DAC073E91E49}"/>
            </c:ext>
          </c:extLst>
        </c:ser>
        <c:ser>
          <c:idx val="2"/>
          <c:order val="2"/>
          <c:tx>
            <c:strRef>
              <c:f>Tumbes!$F$55</c:f>
              <c:strCache>
                <c:ptCount val="1"/>
                <c:pt idx="0">
                  <c:v>Internet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Tumbes!$B$56:$B$72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Tumbes!$F$56:$F$72</c:f>
              <c:numCache>
                <c:formatCode>0%</c:formatCode>
                <c:ptCount val="17"/>
                <c:pt idx="0">
                  <c:v>4.2487727478146553E-3</c:v>
                </c:pt>
                <c:pt idx="1">
                  <c:v>6.5133171156048775E-3</c:v>
                </c:pt>
                <c:pt idx="2">
                  <c:v>6.2084491364657879E-3</c:v>
                </c:pt>
                <c:pt idx="3">
                  <c:v>1.5115845948457718E-2</c:v>
                </c:pt>
                <c:pt idx="4">
                  <c:v>1.9240068271756172E-2</c:v>
                </c:pt>
                <c:pt idx="5">
                  <c:v>3.6990780383348465E-2</c:v>
                </c:pt>
                <c:pt idx="6">
                  <c:v>6.3606277108192444E-2</c:v>
                </c:pt>
                <c:pt idx="7">
                  <c:v>0.11020790040493011</c:v>
                </c:pt>
                <c:pt idx="8">
                  <c:v>0.175860196352005</c:v>
                </c:pt>
                <c:pt idx="9">
                  <c:v>0.18671011924743652</c:v>
                </c:pt>
                <c:pt idx="10">
                  <c:v>0.21627682447433472</c:v>
                </c:pt>
                <c:pt idx="11">
                  <c:v>0.2414526492357254</c:v>
                </c:pt>
                <c:pt idx="12">
                  <c:v>0.2201753705739975</c:v>
                </c:pt>
                <c:pt idx="13">
                  <c:v>0.2270590215921402</c:v>
                </c:pt>
                <c:pt idx="14">
                  <c:v>0.21369153261184692</c:v>
                </c:pt>
                <c:pt idx="15">
                  <c:v>0.32388100028038025</c:v>
                </c:pt>
                <c:pt idx="16">
                  <c:v>0.29321840405464172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8-4A9D-8664-DAC073E91E49}"/>
            </c:ext>
          </c:extLst>
        </c:ser>
        <c:ser>
          <c:idx val="3"/>
          <c:order val="3"/>
          <c:tx>
            <c:strRef>
              <c:f>Tumbes!$G$55</c:f>
              <c:strCache>
                <c:ptCount val="1"/>
                <c:pt idx="0">
                  <c:v>Ninguno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Tumbes!$B$56:$B$72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Tumbes!$G$56:$G$72</c:f>
              <c:numCache>
                <c:formatCode>0%</c:formatCode>
                <c:ptCount val="17"/>
                <c:pt idx="0">
                  <c:v>0.75987571477890015</c:v>
                </c:pt>
                <c:pt idx="1">
                  <c:v>0.62548977136611938</c:v>
                </c:pt>
                <c:pt idx="2">
                  <c:v>0.48337632417678833</c:v>
                </c:pt>
                <c:pt idx="3">
                  <c:v>0.31519687175750732</c:v>
                </c:pt>
                <c:pt idx="4">
                  <c:v>0.2212710827589035</c:v>
                </c:pt>
                <c:pt idx="5">
                  <c:v>0.16670279204845428</c:v>
                </c:pt>
                <c:pt idx="6">
                  <c:v>0.14675603806972504</c:v>
                </c:pt>
                <c:pt idx="7">
                  <c:v>0.10665102303028107</c:v>
                </c:pt>
                <c:pt idx="8">
                  <c:v>9.4501279294490814E-2</c:v>
                </c:pt>
                <c:pt idx="9">
                  <c:v>8.7217658758163452E-2</c:v>
                </c:pt>
                <c:pt idx="10">
                  <c:v>7.2679124772548676E-2</c:v>
                </c:pt>
                <c:pt idx="11">
                  <c:v>4.1945289820432663E-2</c:v>
                </c:pt>
                <c:pt idx="12">
                  <c:v>5.2897583693265915E-2</c:v>
                </c:pt>
                <c:pt idx="13">
                  <c:v>4.0191512554883957E-2</c:v>
                </c:pt>
                <c:pt idx="14">
                  <c:v>3.6365658044815063E-2</c:v>
                </c:pt>
                <c:pt idx="15">
                  <c:v>3.940838947892189E-2</c:v>
                </c:pt>
                <c:pt idx="16">
                  <c:v>4.8002753406763077E-2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8-4A9D-8664-DAC073E91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746751"/>
        <c:axId val="1976740511"/>
      </c:lineChart>
      <c:catAx>
        <c:axId val="197674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76740511"/>
        <c:crosses val="autoZero"/>
        <c:auto val="1"/>
        <c:lblAlgn val="ctr"/>
        <c:lblOffset val="100"/>
        <c:noMultiLvlLbl val="0"/>
      </c:catAx>
      <c:valAx>
        <c:axId val="197674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7674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E3-4CE2-BDB1-908D1F9A1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CE3-4CE2-BDB1-908D1F9A1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E6-4E74-9A91-E8166051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4E6-4E74-9A91-E8166051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0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'MR Norte'!$D$102</c:f>
              <c:strCache>
                <c:ptCount val="1"/>
                <c:pt idx="0">
                  <c:v>Celular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'MR Norte'!$B$103:$B$119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Norte'!$D$103:$D$119</c:f>
              <c:numCache>
                <c:formatCode>0%</c:formatCode>
                <c:ptCount val="17"/>
                <c:pt idx="0">
                  <c:v>0.10777101665735245</c:v>
                </c:pt>
                <c:pt idx="1">
                  <c:v>0.14249493181705475</c:v>
                </c:pt>
                <c:pt idx="2">
                  <c:v>0.23910005390644073</c:v>
                </c:pt>
                <c:pt idx="3">
                  <c:v>0.38688892126083374</c:v>
                </c:pt>
                <c:pt idx="4">
                  <c:v>0.57880961894989014</c:v>
                </c:pt>
                <c:pt idx="5">
                  <c:v>0.63772857189178467</c:v>
                </c:pt>
                <c:pt idx="6">
                  <c:v>0.70554655790328979</c:v>
                </c:pt>
                <c:pt idx="7">
                  <c:v>0.73063939809799194</c:v>
                </c:pt>
                <c:pt idx="8">
                  <c:v>0.76378029584884644</c:v>
                </c:pt>
                <c:pt idx="9">
                  <c:v>0.81324118375778198</c:v>
                </c:pt>
                <c:pt idx="10">
                  <c:v>0.83336979150772095</c:v>
                </c:pt>
                <c:pt idx="11">
                  <c:v>0.8552899956703186</c:v>
                </c:pt>
                <c:pt idx="12">
                  <c:v>0.88485300540924072</c:v>
                </c:pt>
                <c:pt idx="13">
                  <c:v>0.89286315441131592</c:v>
                </c:pt>
                <c:pt idx="14">
                  <c:v>0.89683616161346436</c:v>
                </c:pt>
                <c:pt idx="15">
                  <c:v>0.90910804271697998</c:v>
                </c:pt>
                <c:pt idx="16">
                  <c:v>0.94441503286361694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E-44ED-9083-19BB054C9212}"/>
            </c:ext>
          </c:extLst>
        </c:ser>
        <c:ser>
          <c:idx val="1"/>
          <c:order val="1"/>
          <c:tx>
            <c:strRef>
              <c:f>'MR Norte'!$E$102</c:f>
              <c:strCache>
                <c:ptCount val="1"/>
                <c:pt idx="0">
                  <c:v>Tv Cable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'MR Norte'!$B$103:$B$119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Norte'!$E$103:$E$119</c:f>
              <c:numCache>
                <c:formatCode>0%</c:formatCode>
                <c:ptCount val="17"/>
                <c:pt idx="0">
                  <c:v>3.8409974426031113E-2</c:v>
                </c:pt>
                <c:pt idx="1">
                  <c:v>3.8667313754558563E-2</c:v>
                </c:pt>
                <c:pt idx="2">
                  <c:v>5.8255195617675781E-2</c:v>
                </c:pt>
                <c:pt idx="3">
                  <c:v>9.0679951012134552E-2</c:v>
                </c:pt>
                <c:pt idx="4">
                  <c:v>0.11741117388010025</c:v>
                </c:pt>
                <c:pt idx="5">
                  <c:v>0.13171850144863129</c:v>
                </c:pt>
                <c:pt idx="6">
                  <c:v>0.16637700796127319</c:v>
                </c:pt>
                <c:pt idx="7">
                  <c:v>0.2060425877571106</c:v>
                </c:pt>
                <c:pt idx="8">
                  <c:v>0.23141944408416748</c:v>
                </c:pt>
                <c:pt idx="9">
                  <c:v>0.23824931681156158</c:v>
                </c:pt>
                <c:pt idx="10">
                  <c:v>0.25462746620178223</c:v>
                </c:pt>
                <c:pt idx="11">
                  <c:v>0.2774164080619812</c:v>
                </c:pt>
                <c:pt idx="12">
                  <c:v>0.29941853880882263</c:v>
                </c:pt>
                <c:pt idx="13">
                  <c:v>0.29977571964263916</c:v>
                </c:pt>
                <c:pt idx="14">
                  <c:v>0.29807615280151367</c:v>
                </c:pt>
                <c:pt idx="15">
                  <c:v>0.32440155744552612</c:v>
                </c:pt>
                <c:pt idx="16">
                  <c:v>0.24937048554420471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E-44ED-9083-19BB054C9212}"/>
            </c:ext>
          </c:extLst>
        </c:ser>
        <c:ser>
          <c:idx val="2"/>
          <c:order val="2"/>
          <c:tx>
            <c:strRef>
              <c:f>'MR Norte'!$F$102</c:f>
              <c:strCache>
                <c:ptCount val="1"/>
                <c:pt idx="0">
                  <c:v>Internet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'MR Norte'!$B$103:$B$119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Norte'!$F$103:$F$119</c:f>
              <c:numCache>
                <c:formatCode>0%</c:formatCode>
                <c:ptCount val="17"/>
                <c:pt idx="0">
                  <c:v>7.1374773979187012E-3</c:v>
                </c:pt>
                <c:pt idx="1">
                  <c:v>1.1665944010019302E-2</c:v>
                </c:pt>
                <c:pt idx="2">
                  <c:v>1.6510054469108582E-2</c:v>
                </c:pt>
                <c:pt idx="3">
                  <c:v>3.9660252630710602E-2</c:v>
                </c:pt>
                <c:pt idx="4">
                  <c:v>5.2134163677692413E-2</c:v>
                </c:pt>
                <c:pt idx="5">
                  <c:v>6.4195968210697174E-2</c:v>
                </c:pt>
                <c:pt idx="6">
                  <c:v>8.4692694246768951E-2</c:v>
                </c:pt>
                <c:pt idx="7">
                  <c:v>0.10453659296035767</c:v>
                </c:pt>
                <c:pt idx="8">
                  <c:v>0.14194916188716888</c:v>
                </c:pt>
                <c:pt idx="9">
                  <c:v>0.15780295431613922</c:v>
                </c:pt>
                <c:pt idx="10">
                  <c:v>0.15870559215545654</c:v>
                </c:pt>
                <c:pt idx="11">
                  <c:v>0.16268138587474823</c:v>
                </c:pt>
                <c:pt idx="12">
                  <c:v>0.18163803219795227</c:v>
                </c:pt>
                <c:pt idx="13">
                  <c:v>0.18509514629840851</c:v>
                </c:pt>
                <c:pt idx="14">
                  <c:v>0.1999666690826416</c:v>
                </c:pt>
                <c:pt idx="15">
                  <c:v>0.25154545903205872</c:v>
                </c:pt>
                <c:pt idx="16">
                  <c:v>0.31189483404159546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5E-44ED-9083-19BB054C9212}"/>
            </c:ext>
          </c:extLst>
        </c:ser>
        <c:ser>
          <c:idx val="3"/>
          <c:order val="3"/>
          <c:tx>
            <c:strRef>
              <c:f>'MR Norte'!$G$102</c:f>
              <c:strCache>
                <c:ptCount val="1"/>
                <c:pt idx="0">
                  <c:v>Ninguno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'MR Norte'!$B$103:$B$119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Norte'!$G$103:$G$119</c:f>
              <c:numCache>
                <c:formatCode>0%</c:formatCode>
                <c:ptCount val="17"/>
                <c:pt idx="0">
                  <c:v>0.75644040107727051</c:v>
                </c:pt>
                <c:pt idx="1">
                  <c:v>0.73253065347671509</c:v>
                </c:pt>
                <c:pt idx="2">
                  <c:v>0.6354944109916687</c:v>
                </c:pt>
                <c:pt idx="3">
                  <c:v>0.50725144147872925</c:v>
                </c:pt>
                <c:pt idx="4">
                  <c:v>0.36387646198272705</c:v>
                </c:pt>
                <c:pt idx="5">
                  <c:v>0.30680376291275024</c:v>
                </c:pt>
                <c:pt idx="6">
                  <c:v>0.24991171061992645</c:v>
                </c:pt>
                <c:pt idx="7">
                  <c:v>0.22332960367202759</c:v>
                </c:pt>
                <c:pt idx="8">
                  <c:v>0.20022633671760559</c:v>
                </c:pt>
                <c:pt idx="9">
                  <c:v>0.15275029838085175</c:v>
                </c:pt>
                <c:pt idx="10">
                  <c:v>0.13674791157245636</c:v>
                </c:pt>
                <c:pt idx="11">
                  <c:v>0.12227350473403931</c:v>
                </c:pt>
                <c:pt idx="12">
                  <c:v>9.5984980463981628E-2</c:v>
                </c:pt>
                <c:pt idx="13">
                  <c:v>9.0912863612174988E-2</c:v>
                </c:pt>
                <c:pt idx="14">
                  <c:v>8.6707636713981628E-2</c:v>
                </c:pt>
                <c:pt idx="15">
                  <c:v>7.6594695448875427E-2</c:v>
                </c:pt>
                <c:pt idx="16">
                  <c:v>4.6747587621212006E-2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5E-44ED-9083-19BB054C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62159"/>
        <c:axId val="28963407"/>
      </c:lineChart>
      <c:catAx>
        <c:axId val="2896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28963407"/>
        <c:crosses val="autoZero"/>
        <c:auto val="1"/>
        <c:lblAlgn val="ctr"/>
        <c:lblOffset val="100"/>
        <c:noMultiLvlLbl val="0"/>
      </c:catAx>
      <c:valAx>
        <c:axId val="2896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2896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'MR Norte'!$C$122</c:f>
              <c:strCache>
                <c:ptCount val="1"/>
                <c:pt idx="0">
                  <c:v>Cajamarca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'MR Norte'!$B$123:$B$139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Norte'!$C$123:$C$139</c:f>
              <c:numCache>
                <c:formatCode>0%</c:formatCode>
                <c:ptCount val="17"/>
                <c:pt idx="0">
                  <c:v>4.0786485187709332E-3</c:v>
                </c:pt>
                <c:pt idx="1">
                  <c:v>2.6340135373175144E-3</c:v>
                </c:pt>
                <c:pt idx="2">
                  <c:v>2.58281035348773E-3</c:v>
                </c:pt>
                <c:pt idx="3">
                  <c:v>1.2392777018249035E-2</c:v>
                </c:pt>
                <c:pt idx="4">
                  <c:v>2.4594943970441818E-2</c:v>
                </c:pt>
                <c:pt idx="5">
                  <c:v>4.1585996747016907E-2</c:v>
                </c:pt>
                <c:pt idx="6">
                  <c:v>5.2090104669332504E-2</c:v>
                </c:pt>
                <c:pt idx="7">
                  <c:v>5.6286614388227463E-2</c:v>
                </c:pt>
                <c:pt idx="8">
                  <c:v>4.6010587364435196E-2</c:v>
                </c:pt>
                <c:pt idx="9">
                  <c:v>6.4536243677139282E-2</c:v>
                </c:pt>
                <c:pt idx="10">
                  <c:v>4.7764517366886139E-2</c:v>
                </c:pt>
                <c:pt idx="11">
                  <c:v>6.1280295252799988E-2</c:v>
                </c:pt>
                <c:pt idx="12">
                  <c:v>7.29689821600914E-2</c:v>
                </c:pt>
                <c:pt idx="13">
                  <c:v>7.7611938118934631E-2</c:v>
                </c:pt>
                <c:pt idx="14">
                  <c:v>9.3436054885387421E-2</c:v>
                </c:pt>
                <c:pt idx="15">
                  <c:v>9.6103586256504059E-2</c:v>
                </c:pt>
                <c:pt idx="16">
                  <c:v>0.15262328088283539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A-4918-B685-7D084F029D57}"/>
            </c:ext>
          </c:extLst>
        </c:ser>
        <c:ser>
          <c:idx val="2"/>
          <c:order val="1"/>
          <c:tx>
            <c:strRef>
              <c:f>'MR Norte'!$D$122</c:f>
              <c:strCache>
                <c:ptCount val="1"/>
                <c:pt idx="0">
                  <c:v>La Libertad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'MR Norte'!$B$123:$B$139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Norte'!$D$123:$D$139</c:f>
              <c:numCache>
                <c:formatCode>0%</c:formatCode>
                <c:ptCount val="17"/>
                <c:pt idx="0">
                  <c:v>1.103039737790823E-2</c:v>
                </c:pt>
                <c:pt idx="1">
                  <c:v>1.3877765275537968E-2</c:v>
                </c:pt>
                <c:pt idx="2">
                  <c:v>2.2860139608383179E-2</c:v>
                </c:pt>
                <c:pt idx="3">
                  <c:v>7.1541942656040192E-2</c:v>
                </c:pt>
                <c:pt idx="4">
                  <c:v>8.2961924374103546E-2</c:v>
                </c:pt>
                <c:pt idx="5">
                  <c:v>8.8135600090026855E-2</c:v>
                </c:pt>
                <c:pt idx="6">
                  <c:v>0.11603298783302307</c:v>
                </c:pt>
                <c:pt idx="7">
                  <c:v>0.13027332723140717</c:v>
                </c:pt>
                <c:pt idx="8">
                  <c:v>0.20100557804107666</c:v>
                </c:pt>
                <c:pt idx="9">
                  <c:v>0.20425586402416229</c:v>
                </c:pt>
                <c:pt idx="10">
                  <c:v>0.21592624485492706</c:v>
                </c:pt>
                <c:pt idx="11">
                  <c:v>0.21759793162345886</c:v>
                </c:pt>
                <c:pt idx="12">
                  <c:v>0.25718671083450317</c:v>
                </c:pt>
                <c:pt idx="13">
                  <c:v>0.25028687715530396</c:v>
                </c:pt>
                <c:pt idx="14">
                  <c:v>0.24728304147720337</c:v>
                </c:pt>
                <c:pt idx="15">
                  <c:v>0.27145567536354065</c:v>
                </c:pt>
                <c:pt idx="16">
                  <c:v>0.39430341124534607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9A-4918-B685-7D084F029D57}"/>
            </c:ext>
          </c:extLst>
        </c:ser>
        <c:ser>
          <c:idx val="3"/>
          <c:order val="2"/>
          <c:tx>
            <c:strRef>
              <c:f>'MR Norte'!$E$122</c:f>
              <c:strCache>
                <c:ptCount val="1"/>
                <c:pt idx="0">
                  <c:v>Lambayeque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'MR Norte'!$B$123:$B$139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Norte'!$E$123:$E$139</c:f>
              <c:numCache>
                <c:formatCode>0%</c:formatCode>
                <c:ptCount val="17"/>
                <c:pt idx="0">
                  <c:v>1.02762496098876E-2</c:v>
                </c:pt>
                <c:pt idx="1">
                  <c:v>2.2391496226191521E-2</c:v>
                </c:pt>
                <c:pt idx="2">
                  <c:v>2.5965392589569092E-2</c:v>
                </c:pt>
                <c:pt idx="3">
                  <c:v>4.5352190732955933E-2</c:v>
                </c:pt>
                <c:pt idx="4">
                  <c:v>7.0785723626613617E-2</c:v>
                </c:pt>
                <c:pt idx="5">
                  <c:v>8.5277557373046875E-2</c:v>
                </c:pt>
                <c:pt idx="6">
                  <c:v>0.1149202361702919</c:v>
                </c:pt>
                <c:pt idx="7">
                  <c:v>0.13347552716732025</c:v>
                </c:pt>
                <c:pt idx="8">
                  <c:v>0.17939947545528412</c:v>
                </c:pt>
                <c:pt idx="9">
                  <c:v>0.20651546120643616</c:v>
                </c:pt>
                <c:pt idx="10">
                  <c:v>0.23874692618846893</c:v>
                </c:pt>
                <c:pt idx="11">
                  <c:v>0.24680353701114655</c:v>
                </c:pt>
                <c:pt idx="12">
                  <c:v>0.27366235852241516</c:v>
                </c:pt>
                <c:pt idx="13">
                  <c:v>0.28781896829605103</c:v>
                </c:pt>
                <c:pt idx="14">
                  <c:v>0.28107342123985291</c:v>
                </c:pt>
                <c:pt idx="15">
                  <c:v>0.35134151577949524</c:v>
                </c:pt>
                <c:pt idx="16">
                  <c:v>0.40401941537857056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9A-4918-B685-7D084F029D57}"/>
            </c:ext>
          </c:extLst>
        </c:ser>
        <c:ser>
          <c:idx val="4"/>
          <c:order val="3"/>
          <c:tx>
            <c:strRef>
              <c:f>'MR Norte'!$F$122</c:f>
              <c:strCache>
                <c:ptCount val="1"/>
                <c:pt idx="0">
                  <c:v>Piura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Norte'!$B$123:$B$139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Norte'!$F$123:$F$139</c:f>
              <c:numCache>
                <c:formatCode>0%</c:formatCode>
                <c:ptCount val="17"/>
                <c:pt idx="0">
                  <c:v>3.9308560080826283E-3</c:v>
                </c:pt>
                <c:pt idx="1">
                  <c:v>1.0579090565443039E-2</c:v>
                </c:pt>
                <c:pt idx="2">
                  <c:v>1.7357818782329559E-2</c:v>
                </c:pt>
                <c:pt idx="3">
                  <c:v>2.8105800971388817E-2</c:v>
                </c:pt>
                <c:pt idx="4">
                  <c:v>3.7519488483667374E-2</c:v>
                </c:pt>
                <c:pt idx="5">
                  <c:v>4.9127940088510513E-2</c:v>
                </c:pt>
                <c:pt idx="6">
                  <c:v>6.2711052596569061E-2</c:v>
                </c:pt>
                <c:pt idx="7">
                  <c:v>9.9346011877059937E-2</c:v>
                </c:pt>
                <c:pt idx="8">
                  <c:v>0.13573972880840302</c:v>
                </c:pt>
                <c:pt idx="9">
                  <c:v>0.15328694880008698</c:v>
                </c:pt>
                <c:pt idx="10">
                  <c:v>0.1377052515745163</c:v>
                </c:pt>
                <c:pt idx="11">
                  <c:v>0.13325417041778564</c:v>
                </c:pt>
                <c:pt idx="12">
                  <c:v>0.13872119784355164</c:v>
                </c:pt>
                <c:pt idx="13">
                  <c:v>0.14938962459564209</c:v>
                </c:pt>
                <c:pt idx="14">
                  <c:v>0.20569513738155365</c:v>
                </c:pt>
                <c:pt idx="15">
                  <c:v>0.31214448809623718</c:v>
                </c:pt>
                <c:pt idx="16">
                  <c:v>0.31427514553070068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9A-4918-B685-7D084F029D57}"/>
            </c:ext>
          </c:extLst>
        </c:ser>
        <c:ser>
          <c:idx val="0"/>
          <c:order val="4"/>
          <c:tx>
            <c:strRef>
              <c:f>'MR Norte'!$G$122</c:f>
              <c:strCache>
                <c:ptCount val="1"/>
                <c:pt idx="0">
                  <c:v>Tumbes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'MR Norte'!$B$123:$B$139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'MR Norte'!$G$123:$G$139</c:f>
              <c:numCache>
                <c:formatCode>0%</c:formatCode>
                <c:ptCount val="17"/>
                <c:pt idx="0">
                  <c:v>4.2487727478146553E-3</c:v>
                </c:pt>
                <c:pt idx="1">
                  <c:v>6.5133171156048775E-3</c:v>
                </c:pt>
                <c:pt idx="2">
                  <c:v>6.2084491364657879E-3</c:v>
                </c:pt>
                <c:pt idx="3">
                  <c:v>1.5115845948457718E-2</c:v>
                </c:pt>
                <c:pt idx="4">
                  <c:v>1.9240068271756172E-2</c:v>
                </c:pt>
                <c:pt idx="5">
                  <c:v>3.6990780383348465E-2</c:v>
                </c:pt>
                <c:pt idx="6">
                  <c:v>6.3606277108192444E-2</c:v>
                </c:pt>
                <c:pt idx="7">
                  <c:v>0.11020790040493011</c:v>
                </c:pt>
                <c:pt idx="8">
                  <c:v>0.175860196352005</c:v>
                </c:pt>
                <c:pt idx="9">
                  <c:v>0.18671011924743652</c:v>
                </c:pt>
                <c:pt idx="10">
                  <c:v>0.21627682447433472</c:v>
                </c:pt>
                <c:pt idx="11">
                  <c:v>0.2414526492357254</c:v>
                </c:pt>
                <c:pt idx="12">
                  <c:v>0.2201753705739975</c:v>
                </c:pt>
                <c:pt idx="13">
                  <c:v>0.2270590215921402</c:v>
                </c:pt>
                <c:pt idx="14">
                  <c:v>0.21369153261184692</c:v>
                </c:pt>
                <c:pt idx="15">
                  <c:v>0.32388100028038025</c:v>
                </c:pt>
                <c:pt idx="16">
                  <c:v>0.29321840405464172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B-473D-85D9-51C102F84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114655"/>
        <c:axId val="2065115903"/>
      </c:lineChart>
      <c:catAx>
        <c:axId val="206511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2065115903"/>
        <c:crosses val="autoZero"/>
        <c:auto val="1"/>
        <c:lblAlgn val="ctr"/>
        <c:lblOffset val="100"/>
        <c:noMultiLvlLbl val="0"/>
      </c:catAx>
      <c:valAx>
        <c:axId val="2065115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2065114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'MR Norte'!$D$9:$E$9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Norte'!$B$11:$B$15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Norte'!$E$11:$E$15</c:f>
              <c:numCache>
                <c:formatCode>0.0%</c:formatCode>
                <c:ptCount val="5"/>
                <c:pt idx="0">
                  <c:v>0.13388226926326752</c:v>
                </c:pt>
                <c:pt idx="1">
                  <c:v>0.90910804271697998</c:v>
                </c:pt>
                <c:pt idx="2">
                  <c:v>0.32440155744552612</c:v>
                </c:pt>
                <c:pt idx="3">
                  <c:v>0.25154545903205872</c:v>
                </c:pt>
                <c:pt idx="4">
                  <c:v>7.6594695448875427E-2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2-4A83-A43B-34F7B6032D96}"/>
            </c:ext>
          </c:extLst>
        </c:ser>
        <c:ser>
          <c:idx val="1"/>
          <c:order val="1"/>
          <c:tx>
            <c:strRef>
              <c:f>'MR Norte'!$F$9:$G$9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Norte'!$B$11:$B$15</c:f>
              <c:strCache>
                <c:ptCount val="5"/>
                <c:pt idx="0">
                  <c:v>Con Teléfono Fijo</c:v>
                </c:pt>
                <c:pt idx="1">
                  <c:v>Con al menos un Celular</c:v>
                </c:pt>
                <c:pt idx="2">
                  <c:v>Con Tv - Cable</c:v>
                </c:pt>
                <c:pt idx="3">
                  <c:v>Con internet</c:v>
                </c:pt>
                <c:pt idx="4">
                  <c:v>Sin TICs</c:v>
                </c:pt>
              </c:strCache>
            </c:strRef>
          </c:cat>
          <c:val>
            <c:numRef>
              <c:f>'MR Norte'!$G$11:$G$15</c:f>
              <c:numCache>
                <c:formatCode>0.0%</c:formatCode>
                <c:ptCount val="5"/>
                <c:pt idx="0">
                  <c:v>8.8620521128177643E-2</c:v>
                </c:pt>
                <c:pt idx="1">
                  <c:v>0.94441503286361694</c:v>
                </c:pt>
                <c:pt idx="2">
                  <c:v>0.24937048554420471</c:v>
                </c:pt>
                <c:pt idx="3">
                  <c:v>0.31189483404159546</c:v>
                </c:pt>
                <c:pt idx="4">
                  <c:v>4.6747587621212006E-2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2-4A83-A43B-34F7B6032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361471"/>
        <c:axId val="347358559"/>
      </c:barChart>
      <c:catAx>
        <c:axId val="3473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347358559"/>
        <c:crosses val="autoZero"/>
        <c:auto val="1"/>
        <c:lblAlgn val="ctr"/>
        <c:lblOffset val="100"/>
        <c:noMultiLvlLbl val="0"/>
      </c:catAx>
      <c:valAx>
        <c:axId val="3473585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4736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3382466042602E-2"/>
          <c:y val="3.8526747944734506E-2"/>
          <c:w val="0.85180038228098753"/>
          <c:h val="0.72593325401025355"/>
        </c:manualLayout>
      </c:layout>
      <c:barChart>
        <c:barDir val="col"/>
        <c:grouping val="clustered"/>
        <c:varyColors val="0"/>
        <c:ser>
          <c:idx val="0"/>
          <c:order val="0"/>
          <c:tx>
            <c:v>Tributos internos (Millones soles)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9A2-4068-9136-AB7136F6D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Variación interanual (%)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'MR Oriente'!#REF!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'MR Oriente'!#REF!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9A2-4068-9136-AB7136F6D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catAx>
        <c:axId val="1930612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Algn val="ctr"/>
        <c:lblOffset val="100"/>
        <c:noMultiLvlLbl val="1"/>
      </c:catAx>
      <c:valAx>
        <c:axId val="1930605375"/>
        <c:scaling>
          <c:orientation val="minMax"/>
          <c:min val="-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cat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1" Type="http://schemas.openxmlformats.org/officeDocument/2006/relationships/image" Target="../media/image2.jpe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D722DB39-0F08-4B2E-9917-0D59E230CC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265516</xdr:colOff>
      <xdr:row>5</xdr:row>
      <xdr:rowOff>174014</xdr:rowOff>
    </xdr:from>
    <xdr:to>
      <xdr:col>18</xdr:col>
      <xdr:colOff>645459</xdr:colOff>
      <xdr:row>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265E81-B206-4301-9856-6EB3F8F1E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265516</xdr:colOff>
      <xdr:row>24</xdr:row>
      <xdr:rowOff>174014</xdr:rowOff>
    </xdr:from>
    <xdr:to>
      <xdr:col>18</xdr:col>
      <xdr:colOff>645459</xdr:colOff>
      <xdr:row>25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7EBC808-C313-46DE-8FDE-FD5BFB7F8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265516</xdr:colOff>
      <xdr:row>43</xdr:row>
      <xdr:rowOff>174014</xdr:rowOff>
    </xdr:from>
    <xdr:to>
      <xdr:col>18</xdr:col>
      <xdr:colOff>645459</xdr:colOff>
      <xdr:row>44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1A42F0-5B01-4C07-BAAD-DB28A9BBB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265516</xdr:colOff>
      <xdr:row>62</xdr:row>
      <xdr:rowOff>174014</xdr:rowOff>
    </xdr:from>
    <xdr:to>
      <xdr:col>18</xdr:col>
      <xdr:colOff>645459</xdr:colOff>
      <xdr:row>63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0357EF6-37FD-43A8-9BCA-E8164DAF2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265516</xdr:colOff>
      <xdr:row>81</xdr:row>
      <xdr:rowOff>174014</xdr:rowOff>
    </xdr:from>
    <xdr:to>
      <xdr:col>18</xdr:col>
      <xdr:colOff>645459</xdr:colOff>
      <xdr:row>82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70FE6E7-68AC-4D68-8D7B-573F05D8C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274320</xdr:colOff>
      <xdr:row>103</xdr:row>
      <xdr:rowOff>49530</xdr:rowOff>
    </xdr:from>
    <xdr:to>
      <xdr:col>18</xdr:col>
      <xdr:colOff>411480</xdr:colOff>
      <xdr:row>118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12C5BC-2B91-4745-98AA-CF8BE4B2F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289560</xdr:colOff>
      <xdr:row>124</xdr:row>
      <xdr:rowOff>171450</xdr:rowOff>
    </xdr:from>
    <xdr:to>
      <xdr:col>18</xdr:col>
      <xdr:colOff>426720</xdr:colOff>
      <xdr:row>140</xdr:row>
      <xdr:rowOff>110490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F22BBD-80CE-4F61-8241-D81278734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129540</xdr:colOff>
      <xdr:row>6</xdr:row>
      <xdr:rowOff>26670</xdr:rowOff>
    </xdr:from>
    <xdr:to>
      <xdr:col>18</xdr:col>
      <xdr:colOff>655320</xdr:colOff>
      <xdr:row>19</xdr:row>
      <xdr:rowOff>167640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789EB86-C711-4A13-8C89-2E3443F3A1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265516</xdr:colOff>
      <xdr:row>24</xdr:row>
      <xdr:rowOff>174014</xdr:rowOff>
    </xdr:from>
    <xdr:to>
      <xdr:col>18</xdr:col>
      <xdr:colOff>645459</xdr:colOff>
      <xdr:row>25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2BD8B10-733E-4D15-9235-68307AAC3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265516</xdr:colOff>
      <xdr:row>43</xdr:row>
      <xdr:rowOff>174014</xdr:rowOff>
    </xdr:from>
    <xdr:to>
      <xdr:col>18</xdr:col>
      <xdr:colOff>645459</xdr:colOff>
      <xdr:row>44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850E372-9070-4294-8891-3EB485108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265516</xdr:colOff>
      <xdr:row>43</xdr:row>
      <xdr:rowOff>174014</xdr:rowOff>
    </xdr:from>
    <xdr:to>
      <xdr:col>18</xdr:col>
      <xdr:colOff>645459</xdr:colOff>
      <xdr:row>44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A9F98E6-205A-4E37-974E-E7EAC8BE1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265516</xdr:colOff>
      <xdr:row>62</xdr:row>
      <xdr:rowOff>174014</xdr:rowOff>
    </xdr:from>
    <xdr:to>
      <xdr:col>18</xdr:col>
      <xdr:colOff>645459</xdr:colOff>
      <xdr:row>63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52C6003-FBC5-4359-8F5D-A100D1105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265516</xdr:colOff>
      <xdr:row>62</xdr:row>
      <xdr:rowOff>174014</xdr:rowOff>
    </xdr:from>
    <xdr:to>
      <xdr:col>18</xdr:col>
      <xdr:colOff>645459</xdr:colOff>
      <xdr:row>63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51B1FBC-5D35-40D8-81B7-75721175E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265516</xdr:colOff>
      <xdr:row>62</xdr:row>
      <xdr:rowOff>174014</xdr:rowOff>
    </xdr:from>
    <xdr:to>
      <xdr:col>18</xdr:col>
      <xdr:colOff>645459</xdr:colOff>
      <xdr:row>63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1B2DACE-B905-4A8A-B399-292318A2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265516</xdr:colOff>
      <xdr:row>81</xdr:row>
      <xdr:rowOff>174014</xdr:rowOff>
    </xdr:from>
    <xdr:to>
      <xdr:col>18</xdr:col>
      <xdr:colOff>645459</xdr:colOff>
      <xdr:row>82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30FC0DAA-D730-47A0-8ECE-E50AE7E0C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265516</xdr:colOff>
      <xdr:row>81</xdr:row>
      <xdr:rowOff>174014</xdr:rowOff>
    </xdr:from>
    <xdr:to>
      <xdr:col>18</xdr:col>
      <xdr:colOff>645459</xdr:colOff>
      <xdr:row>82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E77ADD62-7432-4101-987C-A5ED3502B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265516</xdr:colOff>
      <xdr:row>81</xdr:row>
      <xdr:rowOff>174014</xdr:rowOff>
    </xdr:from>
    <xdr:to>
      <xdr:col>18</xdr:col>
      <xdr:colOff>645459</xdr:colOff>
      <xdr:row>82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459B01B7-C075-450F-AD0D-FAF08350B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265516</xdr:colOff>
      <xdr:row>81</xdr:row>
      <xdr:rowOff>174014</xdr:rowOff>
    </xdr:from>
    <xdr:to>
      <xdr:col>18</xdr:col>
      <xdr:colOff>645459</xdr:colOff>
      <xdr:row>82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5B371EBB-DB7F-4753-92D9-50A2B9B87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167640</xdr:colOff>
      <xdr:row>24</xdr:row>
      <xdr:rowOff>171450</xdr:rowOff>
    </xdr:from>
    <xdr:to>
      <xdr:col>18</xdr:col>
      <xdr:colOff>624840</xdr:colOff>
      <xdr:row>38</xdr:row>
      <xdr:rowOff>152400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2151723C-D6D4-49B7-ACA6-7B6E102C8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129540</xdr:colOff>
      <xdr:row>44</xdr:row>
      <xdr:rowOff>34290</xdr:rowOff>
    </xdr:from>
    <xdr:to>
      <xdr:col>18</xdr:col>
      <xdr:colOff>533400</xdr:colOff>
      <xdr:row>57</xdr:row>
      <xdr:rowOff>144780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FA928D3-7C83-4E64-B847-18289E545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91440</xdr:colOff>
      <xdr:row>63</xdr:row>
      <xdr:rowOff>15240</xdr:rowOff>
    </xdr:from>
    <xdr:to>
      <xdr:col>18</xdr:col>
      <xdr:colOff>495300</xdr:colOff>
      <xdr:row>76</xdr:row>
      <xdr:rowOff>125730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7654206-4810-4115-A82F-36C310D69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121920</xdr:colOff>
      <xdr:row>82</xdr:row>
      <xdr:rowOff>30480</xdr:rowOff>
    </xdr:from>
    <xdr:to>
      <xdr:col>18</xdr:col>
      <xdr:colOff>525780</xdr:colOff>
      <xdr:row>95</xdr:row>
      <xdr:rowOff>140970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5181780-2C05-4294-AFDE-3FDED38A3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265516</xdr:colOff>
      <xdr:row>102</xdr:row>
      <xdr:rowOff>174014</xdr:rowOff>
    </xdr:from>
    <xdr:to>
      <xdr:col>18</xdr:col>
      <xdr:colOff>645459</xdr:colOff>
      <xdr:row>103</xdr:row>
      <xdr:rowOff>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AC4DA1E-CBF9-4BE8-BBEA-C155FD9F0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265516</xdr:colOff>
      <xdr:row>102</xdr:row>
      <xdr:rowOff>174014</xdr:rowOff>
    </xdr:from>
    <xdr:to>
      <xdr:col>18</xdr:col>
      <xdr:colOff>645459</xdr:colOff>
      <xdr:row>103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9639D53-1BE8-4921-BA72-ED445854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265516</xdr:colOff>
      <xdr:row>102</xdr:row>
      <xdr:rowOff>174014</xdr:rowOff>
    </xdr:from>
    <xdr:to>
      <xdr:col>18</xdr:col>
      <xdr:colOff>645459</xdr:colOff>
      <xdr:row>103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B90FC23F-BAE2-4887-9B9C-F305D789C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265516</xdr:colOff>
      <xdr:row>124</xdr:row>
      <xdr:rowOff>174014</xdr:rowOff>
    </xdr:from>
    <xdr:to>
      <xdr:col>18</xdr:col>
      <xdr:colOff>645459</xdr:colOff>
      <xdr:row>125</xdr:row>
      <xdr:rowOff>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23D510BD-7A10-4175-8639-7B54CDF2F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265516</xdr:colOff>
      <xdr:row>124</xdr:row>
      <xdr:rowOff>174014</xdr:rowOff>
    </xdr:from>
    <xdr:to>
      <xdr:col>18</xdr:col>
      <xdr:colOff>645459</xdr:colOff>
      <xdr:row>125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C1072EB-7B66-4643-B47E-1F31EF6C8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265516</xdr:colOff>
      <xdr:row>124</xdr:row>
      <xdr:rowOff>174014</xdr:rowOff>
    </xdr:from>
    <xdr:to>
      <xdr:col>18</xdr:col>
      <xdr:colOff>645459</xdr:colOff>
      <xdr:row>125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95B7313B-5EB5-4816-8961-0B0E615EE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99EADA89-4860-4B68-B623-CACDA2066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281940</xdr:colOff>
      <xdr:row>55</xdr:row>
      <xdr:rowOff>95250</xdr:rowOff>
    </xdr:from>
    <xdr:to>
      <xdr:col>13</xdr:col>
      <xdr:colOff>419100</xdr:colOff>
      <xdr:row>71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409D78-1CEF-4959-8325-A00CEE82D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7B7C9F97-BCB0-4726-AE64-FC8BAA90B1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373380</xdr:colOff>
      <xdr:row>55</xdr:row>
      <xdr:rowOff>41910</xdr:rowOff>
    </xdr:from>
    <xdr:to>
      <xdr:col>13</xdr:col>
      <xdr:colOff>510540</xdr:colOff>
      <xdr:row>70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CEAAA1-6CBB-4EC1-A111-6347FB82F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F9D0E9A9-2E43-4EE3-AC07-C3AD994A10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388620</xdr:colOff>
      <xdr:row>55</xdr:row>
      <xdr:rowOff>57150</xdr:rowOff>
    </xdr:from>
    <xdr:to>
      <xdr:col>13</xdr:col>
      <xdr:colOff>525780</xdr:colOff>
      <xdr:row>70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6802BC-334E-404D-A577-7350548B4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8599F8AE-F800-4A1A-976D-1F1E5E4AF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304800</xdr:colOff>
      <xdr:row>55</xdr:row>
      <xdr:rowOff>57150</xdr:rowOff>
    </xdr:from>
    <xdr:to>
      <xdr:col>13</xdr:col>
      <xdr:colOff>441960</xdr:colOff>
      <xdr:row>70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D90E0C-BF6E-4373-83F4-2F3D481F5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910F0869-6979-487E-B2CE-5A5328C2AF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304800</xdr:colOff>
      <xdr:row>55</xdr:row>
      <xdr:rowOff>57150</xdr:rowOff>
    </xdr:from>
    <xdr:to>
      <xdr:col>13</xdr:col>
      <xdr:colOff>441960</xdr:colOff>
      <xdr:row>70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120330-4F4D-4CE1-B7BC-70302F8C3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0.76972</cdr:x>
      <cdr:y>0.09174</cdr:y>
    </cdr:from>
    <cdr:to>
      <cdr:x>0.81924</cdr:x>
      <cdr:y>0.2035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701647" y="273661"/>
          <a:ext cx="238125" cy="33337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y Condor Guerra" refreshedDate="44350.039387500001" createdVersion="7" refreshedVersion="7" minRefreshableVersion="3" recordCount="56" xr:uid="{E49465B9-7776-4FAE-93CD-F7CE5AD7FDCB}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21AE4F-533D-4ADD-99FE-701F377EA2CF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DCE5-2421-405D-A655-FFDEF33ADC7D}">
  <dimension ref="B9:V24"/>
  <sheetViews>
    <sheetView showGridLines="0" tabSelected="1" workbookViewId="0">
      <selection activeCell="J25" sqref="J25"/>
    </sheetView>
  </sheetViews>
  <sheetFormatPr defaultRowHeight="14.4" x14ac:dyDescent="0.3"/>
  <sheetData>
    <row r="9" spans="2:22" ht="31.2" x14ac:dyDescent="0.6">
      <c r="B9" s="38" t="s">
        <v>13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2:22" ht="28.8" x14ac:dyDescent="0.55000000000000004">
      <c r="B10" s="39" t="s">
        <v>54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3" spans="2:22" ht="24" x14ac:dyDescent="0.5">
      <c r="B13" s="40" t="s">
        <v>55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2:22" ht="36" x14ac:dyDescent="0.65">
      <c r="B14" s="41" t="s">
        <v>49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2:22" x14ac:dyDescent="0.3">
      <c r="B15" s="42" t="s">
        <v>61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2:22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 t="s">
        <v>56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 t="s">
        <v>57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 t="s">
        <v>58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2:22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 t="s">
        <v>59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2:22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 t="s">
        <v>60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2:22" x14ac:dyDescent="0.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x14ac:dyDescent="0.3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5A35-3A3D-428D-B7F4-4448880A1BEE}">
  <dimension ref="B1:S143"/>
  <sheetViews>
    <sheetView showGridLines="0" zoomScaleNormal="100" workbookViewId="0">
      <selection activeCell="M124" sqref="M124:S143"/>
    </sheetView>
  </sheetViews>
  <sheetFormatPr defaultRowHeight="13.8" x14ac:dyDescent="0.3"/>
  <cols>
    <col min="1" max="26" width="10.77734375" style="1" customWidth="1"/>
    <col min="27" max="16384" width="8.88671875" style="1"/>
  </cols>
  <sheetData>
    <row r="1" spans="2:19" ht="14.4" customHeight="1" x14ac:dyDescent="0.3">
      <c r="B1" s="45" t="s">
        <v>68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4" spans="2:19" x14ac:dyDescent="0.3"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9" x14ac:dyDescent="0.3">
      <c r="B5" s="1" t="s">
        <v>27</v>
      </c>
      <c r="M5" s="45" t="s">
        <v>67</v>
      </c>
      <c r="N5" s="45"/>
      <c r="O5" s="45"/>
      <c r="P5" s="45"/>
      <c r="Q5" s="45"/>
      <c r="R5" s="45"/>
      <c r="S5" s="45"/>
    </row>
    <row r="6" spans="2:19" x14ac:dyDescent="0.3">
      <c r="J6" s="32"/>
      <c r="M6" s="46" t="s">
        <v>44</v>
      </c>
      <c r="N6" s="46"/>
      <c r="O6" s="46"/>
      <c r="P6" s="46"/>
      <c r="Q6" s="46"/>
      <c r="R6" s="46"/>
      <c r="S6" s="46"/>
    </row>
    <row r="7" spans="2:19" x14ac:dyDescent="0.3">
      <c r="B7" s="45" t="s">
        <v>67</v>
      </c>
      <c r="C7" s="45"/>
      <c r="D7" s="45"/>
      <c r="E7" s="45"/>
      <c r="F7" s="45"/>
      <c r="G7" s="45"/>
      <c r="H7" s="45"/>
      <c r="I7" s="45"/>
      <c r="J7" s="32"/>
      <c r="M7" s="16"/>
      <c r="N7" s="16"/>
      <c r="O7" s="16"/>
      <c r="P7" s="16"/>
      <c r="Q7" s="16"/>
      <c r="R7" s="16"/>
      <c r="S7" s="16"/>
    </row>
    <row r="8" spans="2:19" x14ac:dyDescent="0.3">
      <c r="B8" s="51" t="s">
        <v>40</v>
      </c>
      <c r="C8" s="51"/>
      <c r="D8" s="51"/>
      <c r="E8" s="51"/>
      <c r="F8" s="51"/>
      <c r="G8" s="51"/>
      <c r="H8" s="51"/>
      <c r="I8" s="51"/>
      <c r="J8" s="32"/>
      <c r="M8" s="16"/>
      <c r="N8" s="16"/>
      <c r="O8" s="16"/>
      <c r="P8" s="16"/>
      <c r="Q8" s="16"/>
      <c r="R8" s="16"/>
      <c r="S8" s="16"/>
    </row>
    <row r="9" spans="2:19" ht="14.4" x14ac:dyDescent="0.3">
      <c r="B9" s="47" t="s">
        <v>14</v>
      </c>
      <c r="C9" s="48"/>
      <c r="D9" s="49">
        <v>2019</v>
      </c>
      <c r="E9" s="49"/>
      <c r="F9" s="49">
        <v>2020</v>
      </c>
      <c r="G9" s="49"/>
      <c r="H9" s="49" t="s">
        <v>25</v>
      </c>
      <c r="I9" s="49"/>
      <c r="J9" s="32"/>
      <c r="M9" s="16"/>
      <c r="N9" s="16"/>
      <c r="O9" s="16"/>
      <c r="P9" s="16"/>
      <c r="Q9" s="16"/>
      <c r="R9" s="16"/>
      <c r="S9" s="16"/>
    </row>
    <row r="10" spans="2:19" ht="14.4" x14ac:dyDescent="0.3">
      <c r="B10" s="52" t="s">
        <v>22</v>
      </c>
      <c r="C10" s="53"/>
      <c r="D10" s="21" t="s">
        <v>15</v>
      </c>
      <c r="E10" s="22" t="s">
        <v>16</v>
      </c>
      <c r="F10" s="22" t="s">
        <v>15</v>
      </c>
      <c r="G10" s="22" t="s">
        <v>16</v>
      </c>
      <c r="H10" s="22" t="s">
        <v>23</v>
      </c>
      <c r="I10" s="22" t="s">
        <v>24</v>
      </c>
      <c r="J10" s="15"/>
      <c r="M10" s="16"/>
      <c r="N10" s="16"/>
      <c r="O10" s="16"/>
      <c r="P10" s="16"/>
      <c r="Q10" s="16"/>
      <c r="R10" s="16"/>
      <c r="S10" s="16"/>
    </row>
    <row r="11" spans="2:19" ht="14.4" x14ac:dyDescent="0.3">
      <c r="B11" s="23" t="s">
        <v>19</v>
      </c>
      <c r="C11" s="24"/>
      <c r="D11" s="19">
        <v>257525.35793972015</v>
      </c>
      <c r="E11" s="18">
        <v>0.13388226926326752</v>
      </c>
      <c r="F11" s="17">
        <v>174179.01086950302</v>
      </c>
      <c r="G11" s="18">
        <v>8.8620521128177643E-2</v>
      </c>
      <c r="H11" s="20">
        <f>+F11-D11</f>
        <v>-83346.347070217133</v>
      </c>
      <c r="I11" s="33">
        <f>+(G11-E11)*100</f>
        <v>-4.5261748135089874</v>
      </c>
      <c r="J11" s="35">
        <f t="shared" ref="J11:J15" si="0">+F11/D11-1</f>
        <v>-0.32364326269464427</v>
      </c>
      <c r="K11" s="37"/>
      <c r="M11" s="16"/>
      <c r="N11" s="16"/>
      <c r="O11" s="16"/>
      <c r="P11" s="16"/>
      <c r="Q11" s="16"/>
      <c r="R11" s="16"/>
      <c r="S11" s="16"/>
    </row>
    <row r="12" spans="2:19" ht="14.4" x14ac:dyDescent="0.3">
      <c r="B12" s="25" t="s">
        <v>17</v>
      </c>
      <c r="C12" s="26"/>
      <c r="D12" s="19">
        <v>1748688.3783807755</v>
      </c>
      <c r="E12" s="18">
        <v>0.90910804271697998</v>
      </c>
      <c r="F12" s="17">
        <v>1856198.5786623955</v>
      </c>
      <c r="G12" s="18">
        <v>0.94441503286361694</v>
      </c>
      <c r="H12" s="20">
        <f t="shared" ref="H12:H15" si="1">+F12-D12</f>
        <v>107510.20028162003</v>
      </c>
      <c r="I12" s="33">
        <f t="shared" ref="I12:I15" si="2">+(G12-E12)*100</f>
        <v>3.5306990146636963</v>
      </c>
      <c r="J12" s="35">
        <f t="shared" si="0"/>
        <v>6.1480479661659704E-2</v>
      </c>
      <c r="M12" s="16"/>
      <c r="N12" s="16"/>
      <c r="O12" s="16"/>
      <c r="P12" s="16"/>
      <c r="Q12" s="16"/>
      <c r="R12" s="16"/>
      <c r="S12" s="16"/>
    </row>
    <row r="13" spans="2:19" ht="14.4" x14ac:dyDescent="0.3">
      <c r="B13" s="25" t="s">
        <v>18</v>
      </c>
      <c r="C13" s="26"/>
      <c r="D13" s="19">
        <v>623993.19012069702</v>
      </c>
      <c r="E13" s="18">
        <v>0.32440155744552612</v>
      </c>
      <c r="F13" s="17">
        <v>490124.70700073242</v>
      </c>
      <c r="G13" s="18">
        <v>0.24937048554420471</v>
      </c>
      <c r="H13" s="20">
        <f t="shared" si="1"/>
        <v>-133868.4831199646</v>
      </c>
      <c r="I13" s="33">
        <f t="shared" si="2"/>
        <v>-7.5031071901321411</v>
      </c>
      <c r="J13" s="35">
        <f t="shared" si="0"/>
        <v>-0.2145351667925588</v>
      </c>
      <c r="M13" s="16"/>
      <c r="N13" s="16"/>
      <c r="O13" s="16"/>
      <c r="P13" s="16"/>
      <c r="Q13" s="16"/>
      <c r="R13" s="16"/>
      <c r="S13" s="16"/>
    </row>
    <row r="14" spans="2:19" ht="14.4" x14ac:dyDescent="0.3">
      <c r="B14" s="25" t="s">
        <v>20</v>
      </c>
      <c r="C14" s="26"/>
      <c r="D14" s="19">
        <v>483852.98189735413</v>
      </c>
      <c r="E14" s="18">
        <v>0.25154545903205872</v>
      </c>
      <c r="F14" s="17">
        <v>613013.04576396942</v>
      </c>
      <c r="G14" s="18">
        <v>0.31189483404159546</v>
      </c>
      <c r="H14" s="20">
        <f t="shared" si="1"/>
        <v>129160.0638666153</v>
      </c>
      <c r="I14" s="33">
        <f t="shared" si="2"/>
        <v>6.0349375009536743</v>
      </c>
      <c r="J14" s="35">
        <f>+F14/D14-1</f>
        <v>0.2669407210432686</v>
      </c>
      <c r="M14" s="16"/>
      <c r="N14" s="16"/>
      <c r="O14" s="16"/>
      <c r="P14" s="16"/>
      <c r="Q14" s="16"/>
      <c r="R14" s="16"/>
      <c r="S14" s="16"/>
    </row>
    <row r="15" spans="2:19" ht="14.4" x14ac:dyDescent="0.3">
      <c r="B15" s="25" t="s">
        <v>21</v>
      </c>
      <c r="C15" s="26"/>
      <c r="D15" s="19">
        <v>147331.50664424896</v>
      </c>
      <c r="E15" s="18">
        <v>7.6594695448875427E-2</v>
      </c>
      <c r="F15" s="17">
        <v>91879.950399398804</v>
      </c>
      <c r="G15" s="18">
        <v>4.6747587621212006E-2</v>
      </c>
      <c r="H15" s="20">
        <f t="shared" si="1"/>
        <v>-55451.556244850159</v>
      </c>
      <c r="I15" s="33">
        <f t="shared" si="2"/>
        <v>-2.9847107827663422</v>
      </c>
      <c r="J15" s="35">
        <f t="shared" si="0"/>
        <v>-0.37637269520867067</v>
      </c>
      <c r="M15" s="16"/>
      <c r="N15" s="16"/>
      <c r="O15" s="16"/>
      <c r="P15" s="16"/>
      <c r="Q15" s="16"/>
      <c r="R15" s="16"/>
      <c r="S15" s="16"/>
    </row>
    <row r="16" spans="2:19" x14ac:dyDescent="0.2">
      <c r="B16" s="2" t="s">
        <v>28</v>
      </c>
      <c r="J16" s="15"/>
      <c r="M16" s="16"/>
      <c r="N16" s="16"/>
      <c r="O16" s="16"/>
      <c r="P16" s="16"/>
      <c r="Q16" s="16"/>
      <c r="R16" s="16"/>
      <c r="S16" s="16"/>
    </row>
    <row r="17" spans="2:19" x14ac:dyDescent="0.3">
      <c r="B17" s="15"/>
      <c r="C17" s="15"/>
      <c r="D17" s="15"/>
      <c r="E17" s="15"/>
      <c r="F17" s="15"/>
      <c r="G17" s="15"/>
      <c r="H17" s="15"/>
      <c r="I17" s="15"/>
      <c r="J17" s="15"/>
      <c r="M17" s="16"/>
      <c r="N17" s="16"/>
      <c r="O17" s="16"/>
      <c r="P17" s="16"/>
      <c r="Q17" s="16"/>
      <c r="R17" s="16"/>
      <c r="S17" s="16"/>
    </row>
    <row r="18" spans="2:19" x14ac:dyDescent="0.3">
      <c r="B18" s="15"/>
      <c r="C18" s="15"/>
      <c r="D18" s="15"/>
      <c r="E18" s="15"/>
      <c r="F18" s="15"/>
      <c r="G18" s="15"/>
      <c r="H18" s="15"/>
      <c r="I18" s="15"/>
      <c r="J18" s="15"/>
      <c r="M18" s="16"/>
      <c r="N18" s="16"/>
      <c r="O18" s="16"/>
      <c r="P18" s="16"/>
      <c r="Q18" s="16"/>
      <c r="R18" s="16"/>
      <c r="S18" s="16"/>
    </row>
    <row r="19" spans="2:19" x14ac:dyDescent="0.3">
      <c r="B19" s="15"/>
      <c r="C19" s="15"/>
      <c r="D19" s="15"/>
      <c r="E19" s="15"/>
      <c r="F19" s="15"/>
      <c r="G19" s="15"/>
      <c r="H19" s="15"/>
      <c r="I19" s="15"/>
      <c r="J19" s="15"/>
      <c r="M19" s="16"/>
      <c r="N19" s="16"/>
      <c r="O19" s="16"/>
      <c r="P19" s="16"/>
      <c r="Q19" s="16"/>
      <c r="R19" s="16"/>
      <c r="S19" s="16"/>
    </row>
    <row r="20" spans="2:19" x14ac:dyDescent="0.3">
      <c r="B20" s="15"/>
      <c r="C20" s="15"/>
      <c r="D20" s="15"/>
      <c r="E20" s="15"/>
      <c r="F20" s="15"/>
      <c r="G20" s="15"/>
      <c r="H20" s="15"/>
      <c r="I20" s="15"/>
      <c r="J20" s="15"/>
      <c r="M20" s="16"/>
      <c r="N20" s="16"/>
      <c r="O20" s="16"/>
      <c r="P20" s="16"/>
      <c r="Q20" s="16"/>
      <c r="R20" s="16"/>
      <c r="S20" s="16"/>
    </row>
    <row r="21" spans="2:19" x14ac:dyDescent="0.3">
      <c r="B21" s="15"/>
      <c r="C21" s="15"/>
      <c r="D21" s="15"/>
      <c r="E21" s="15"/>
      <c r="F21" s="15"/>
      <c r="G21" s="15"/>
      <c r="H21" s="15"/>
      <c r="I21" s="15"/>
      <c r="J21" s="15"/>
      <c r="M21" s="43" t="s">
        <v>28</v>
      </c>
      <c r="N21" s="44"/>
      <c r="O21" s="44"/>
      <c r="P21" s="44"/>
      <c r="Q21" s="44"/>
      <c r="R21" s="44"/>
      <c r="S21" s="44"/>
    </row>
    <row r="22" spans="2:19" x14ac:dyDescent="0.3">
      <c r="M22" s="43" t="s">
        <v>12</v>
      </c>
      <c r="N22" s="44"/>
      <c r="O22" s="44"/>
      <c r="P22" s="44"/>
      <c r="Q22" s="44"/>
      <c r="R22" s="44"/>
      <c r="S22" s="44"/>
    </row>
    <row r="23" spans="2:19" x14ac:dyDescent="0.3">
      <c r="B23" s="50" t="s">
        <v>30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2:19" x14ac:dyDescent="0.3">
      <c r="B24" s="1" t="s">
        <v>27</v>
      </c>
      <c r="M24" s="45" t="s">
        <v>45</v>
      </c>
      <c r="N24" s="45"/>
      <c r="O24" s="45"/>
      <c r="P24" s="45"/>
      <c r="Q24" s="45"/>
      <c r="R24" s="45"/>
      <c r="S24" s="45"/>
    </row>
    <row r="25" spans="2:19" x14ac:dyDescent="0.3">
      <c r="M25" s="46" t="s">
        <v>44</v>
      </c>
      <c r="N25" s="46"/>
      <c r="O25" s="46"/>
      <c r="P25" s="46"/>
      <c r="Q25" s="46"/>
      <c r="R25" s="46"/>
      <c r="S25" s="46"/>
    </row>
    <row r="26" spans="2:19" x14ac:dyDescent="0.3">
      <c r="B26" s="45" t="s">
        <v>51</v>
      </c>
      <c r="C26" s="45"/>
      <c r="D26" s="45"/>
      <c r="E26" s="45"/>
      <c r="F26" s="45"/>
      <c r="G26" s="45"/>
      <c r="H26" s="45"/>
      <c r="I26" s="45"/>
      <c r="M26" s="16"/>
      <c r="N26" s="16"/>
      <c r="O26" s="16"/>
      <c r="P26" s="16"/>
      <c r="Q26" s="16"/>
      <c r="R26" s="16"/>
      <c r="S26" s="16"/>
    </row>
    <row r="27" spans="2:19" x14ac:dyDescent="0.3">
      <c r="B27" s="51" t="s">
        <v>40</v>
      </c>
      <c r="C27" s="51"/>
      <c r="D27" s="51"/>
      <c r="E27" s="51"/>
      <c r="F27" s="51"/>
      <c r="G27" s="51"/>
      <c r="H27" s="51"/>
      <c r="I27" s="51"/>
      <c r="M27" s="16"/>
      <c r="N27" s="16"/>
      <c r="O27" s="16"/>
      <c r="P27" s="16"/>
      <c r="Q27" s="16"/>
      <c r="R27" s="16"/>
      <c r="S27" s="16"/>
    </row>
    <row r="28" spans="2:19" ht="14.4" x14ac:dyDescent="0.3">
      <c r="B28" s="47" t="s">
        <v>14</v>
      </c>
      <c r="C28" s="48"/>
      <c r="D28" s="49">
        <v>2019</v>
      </c>
      <c r="E28" s="49"/>
      <c r="F28" s="49">
        <v>2020</v>
      </c>
      <c r="G28" s="49"/>
      <c r="H28" s="49" t="s">
        <v>25</v>
      </c>
      <c r="I28" s="49"/>
      <c r="M28" s="16"/>
      <c r="N28" s="16"/>
      <c r="O28" s="16"/>
      <c r="P28" s="16"/>
      <c r="Q28" s="16"/>
      <c r="R28" s="16"/>
      <c r="S28" s="16"/>
    </row>
    <row r="29" spans="2:19" ht="14.4" x14ac:dyDescent="0.3">
      <c r="B29" s="52" t="s">
        <v>22</v>
      </c>
      <c r="C29" s="53"/>
      <c r="D29" s="21" t="s">
        <v>15</v>
      </c>
      <c r="E29" s="22" t="s">
        <v>16</v>
      </c>
      <c r="F29" s="22" t="s">
        <v>15</v>
      </c>
      <c r="G29" s="22" t="s">
        <v>16</v>
      </c>
      <c r="H29" s="22" t="s">
        <v>23</v>
      </c>
      <c r="I29" s="22" t="s">
        <v>24</v>
      </c>
      <c r="M29" s="16"/>
      <c r="N29" s="16"/>
      <c r="O29" s="16"/>
      <c r="P29" s="16"/>
      <c r="Q29" s="16"/>
      <c r="R29" s="16"/>
      <c r="S29" s="16"/>
    </row>
    <row r="30" spans="2:19" ht="14.4" x14ac:dyDescent="0.3">
      <c r="B30" s="23" t="s">
        <v>19</v>
      </c>
      <c r="C30" s="24"/>
      <c r="D30" s="19">
        <v>6085.416316986084</v>
      </c>
      <c r="E30" s="18">
        <v>1.5136333182454109E-2</v>
      </c>
      <c r="F30" s="17">
        <v>5245.1938018798828</v>
      </c>
      <c r="G30" s="18">
        <v>1.0331759229302406E-2</v>
      </c>
      <c r="H30" s="20">
        <f>+F30-D30</f>
        <v>-840.22251510620117</v>
      </c>
      <c r="I30" s="33">
        <f>+(G30-E30)*100</f>
        <v>-0.48045739531517029</v>
      </c>
      <c r="M30" s="16"/>
      <c r="N30" s="16"/>
      <c r="O30" s="16"/>
      <c r="P30" s="16"/>
      <c r="Q30" s="16"/>
      <c r="R30" s="16"/>
      <c r="S30" s="16"/>
    </row>
    <row r="31" spans="2:19" ht="14.4" x14ac:dyDescent="0.3">
      <c r="B31" s="25" t="s">
        <v>17</v>
      </c>
      <c r="C31" s="26"/>
      <c r="D31" s="19">
        <v>335407.30544185638</v>
      </c>
      <c r="E31" s="18">
        <v>0.83426284790039063</v>
      </c>
      <c r="F31" s="17">
        <v>479510.2791557312</v>
      </c>
      <c r="G31" s="18">
        <v>0.94451892375946045</v>
      </c>
      <c r="H31" s="20">
        <f t="shared" ref="H31:H34" si="3">+F31-D31</f>
        <v>144102.97371387482</v>
      </c>
      <c r="I31" s="33">
        <f t="shared" ref="I31:I34" si="4">+(G31-E31)*100</f>
        <v>11.025607585906982</v>
      </c>
      <c r="M31" s="16"/>
      <c r="N31" s="16"/>
      <c r="O31" s="16"/>
      <c r="P31" s="16"/>
      <c r="Q31" s="16"/>
      <c r="R31" s="16"/>
      <c r="S31" s="16"/>
    </row>
    <row r="32" spans="2:19" ht="14.4" x14ac:dyDescent="0.3">
      <c r="B32" s="25" t="s">
        <v>18</v>
      </c>
      <c r="C32" s="26"/>
      <c r="D32" s="19">
        <v>47941.56153678894</v>
      </c>
      <c r="E32" s="18">
        <v>0.11924564838409424</v>
      </c>
      <c r="F32" s="17">
        <v>66129.783577919006</v>
      </c>
      <c r="G32" s="18">
        <v>0.13025963306427002</v>
      </c>
      <c r="H32" s="20">
        <f t="shared" si="3"/>
        <v>18188.222041130066</v>
      </c>
      <c r="I32" s="33">
        <f t="shared" si="4"/>
        <v>1.1013984680175781</v>
      </c>
      <c r="M32" s="16"/>
      <c r="N32" s="16"/>
      <c r="O32" s="16"/>
      <c r="P32" s="16"/>
      <c r="Q32" s="16"/>
      <c r="R32" s="16"/>
      <c r="S32" s="16"/>
    </row>
    <row r="33" spans="2:19" ht="14.4" x14ac:dyDescent="0.3">
      <c r="B33" s="25" t="s">
        <v>20</v>
      </c>
      <c r="C33" s="26"/>
      <c r="D33" s="19">
        <v>12901.685544013977</v>
      </c>
      <c r="E33" s="18">
        <v>3.2090526074171066E-2</v>
      </c>
      <c r="F33" s="17">
        <v>65255.415184020996</v>
      </c>
      <c r="G33" s="18">
        <v>0.12853734195232391</v>
      </c>
      <c r="H33" s="20">
        <f t="shared" si="3"/>
        <v>52353.729640007019</v>
      </c>
      <c r="I33" s="33">
        <f t="shared" si="4"/>
        <v>9.6446815878152847</v>
      </c>
      <c r="M33" s="16"/>
      <c r="N33" s="16"/>
      <c r="O33" s="16"/>
      <c r="P33" s="16"/>
      <c r="Q33" s="16"/>
      <c r="R33" s="16"/>
      <c r="S33" s="16"/>
    </row>
    <row r="34" spans="2:19" ht="14.4" x14ac:dyDescent="0.3">
      <c r="B34" s="25" t="s">
        <v>21</v>
      </c>
      <c r="C34" s="26"/>
      <c r="D34" s="19">
        <v>63427.248284339905</v>
      </c>
      <c r="E34" s="18">
        <v>0.15776339173316956</v>
      </c>
      <c r="F34" s="17">
        <v>27050.211848258972</v>
      </c>
      <c r="G34" s="18">
        <v>5.3282354027032852E-2</v>
      </c>
      <c r="H34" s="20">
        <f t="shared" si="3"/>
        <v>-36377.036436080933</v>
      </c>
      <c r="I34" s="33">
        <f t="shared" si="4"/>
        <v>-10.44810377061367</v>
      </c>
      <c r="M34" s="16"/>
      <c r="N34" s="16"/>
      <c r="O34" s="16"/>
      <c r="P34" s="16"/>
      <c r="Q34" s="16"/>
      <c r="R34" s="16"/>
      <c r="S34" s="16"/>
    </row>
    <row r="35" spans="2:19" x14ac:dyDescent="0.2">
      <c r="B35" s="2" t="s">
        <v>28</v>
      </c>
      <c r="M35" s="16"/>
      <c r="N35" s="16"/>
      <c r="O35" s="16"/>
      <c r="P35" s="16"/>
      <c r="Q35" s="16"/>
      <c r="R35" s="16"/>
      <c r="S35" s="16"/>
    </row>
    <row r="36" spans="2:19" x14ac:dyDescent="0.3">
      <c r="M36" s="16"/>
      <c r="N36" s="16"/>
      <c r="O36" s="16"/>
      <c r="P36" s="16"/>
      <c r="Q36" s="16"/>
      <c r="R36" s="16"/>
      <c r="S36" s="16"/>
    </row>
    <row r="37" spans="2:19" x14ac:dyDescent="0.3">
      <c r="M37" s="16"/>
      <c r="N37" s="16"/>
      <c r="O37" s="16"/>
      <c r="P37" s="16"/>
      <c r="Q37" s="16"/>
      <c r="R37" s="16"/>
      <c r="S37" s="16"/>
    </row>
    <row r="38" spans="2:19" x14ac:dyDescent="0.3">
      <c r="M38" s="16"/>
      <c r="N38" s="16"/>
      <c r="O38" s="16"/>
      <c r="P38" s="16"/>
      <c r="Q38" s="16"/>
      <c r="R38" s="16"/>
      <c r="S38" s="16"/>
    </row>
    <row r="39" spans="2:19" x14ac:dyDescent="0.3">
      <c r="M39" s="16"/>
      <c r="N39" s="16"/>
      <c r="O39" s="16"/>
      <c r="P39" s="16"/>
      <c r="Q39" s="16"/>
      <c r="R39" s="16"/>
      <c r="S39" s="16"/>
    </row>
    <row r="40" spans="2:19" x14ac:dyDescent="0.3">
      <c r="M40" s="43" t="s">
        <v>28</v>
      </c>
      <c r="N40" s="44"/>
      <c r="O40" s="44"/>
      <c r="P40" s="44"/>
      <c r="Q40" s="44"/>
      <c r="R40" s="44"/>
      <c r="S40" s="44"/>
    </row>
    <row r="41" spans="2:19" x14ac:dyDescent="0.3">
      <c r="M41" s="43" t="s">
        <v>12</v>
      </c>
      <c r="N41" s="44"/>
      <c r="O41" s="44"/>
      <c r="P41" s="44"/>
      <c r="Q41" s="44"/>
      <c r="R41" s="44"/>
      <c r="S41" s="44"/>
    </row>
    <row r="42" spans="2:19" x14ac:dyDescent="0.3">
      <c r="B42" s="50" t="s">
        <v>31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2:19" ht="14.4" customHeight="1" x14ac:dyDescent="0.3">
      <c r="B43" s="1" t="s">
        <v>27</v>
      </c>
      <c r="M43" s="45" t="s">
        <v>46</v>
      </c>
      <c r="N43" s="45"/>
      <c r="O43" s="45"/>
      <c r="P43" s="45"/>
      <c r="Q43" s="45"/>
      <c r="R43" s="45"/>
      <c r="S43" s="45"/>
    </row>
    <row r="44" spans="2:19" x14ac:dyDescent="0.3">
      <c r="M44" s="46" t="s">
        <v>44</v>
      </c>
      <c r="N44" s="46"/>
      <c r="O44" s="46"/>
      <c r="P44" s="46"/>
      <c r="Q44" s="46"/>
      <c r="R44" s="46"/>
      <c r="S44" s="46"/>
    </row>
    <row r="45" spans="2:19" ht="14.4" x14ac:dyDescent="0.3">
      <c r="B45" s="47" t="s">
        <v>52</v>
      </c>
      <c r="C45" s="48"/>
      <c r="D45" s="49">
        <v>2019</v>
      </c>
      <c r="E45" s="49"/>
      <c r="F45" s="49">
        <v>2020</v>
      </c>
      <c r="G45" s="49"/>
      <c r="H45" s="49" t="s">
        <v>25</v>
      </c>
      <c r="I45" s="49"/>
      <c r="M45" s="27"/>
      <c r="N45" s="27"/>
      <c r="O45" s="27"/>
      <c r="P45" s="27"/>
      <c r="Q45" s="27"/>
      <c r="R45" s="27"/>
      <c r="S45" s="27"/>
    </row>
    <row r="46" spans="2:19" ht="14.4" x14ac:dyDescent="0.3">
      <c r="B46" s="52" t="s">
        <v>22</v>
      </c>
      <c r="C46" s="53"/>
      <c r="D46" s="21" t="s">
        <v>15</v>
      </c>
      <c r="E46" s="22" t="s">
        <v>16</v>
      </c>
      <c r="F46" s="22" t="s">
        <v>15</v>
      </c>
      <c r="G46" s="22" t="s">
        <v>16</v>
      </c>
      <c r="H46" s="22" t="s">
        <v>23</v>
      </c>
      <c r="I46" s="22" t="s">
        <v>24</v>
      </c>
      <c r="M46" s="27"/>
      <c r="N46" s="27"/>
      <c r="O46" s="27"/>
      <c r="P46" s="27"/>
      <c r="Q46" s="27"/>
      <c r="R46" s="27"/>
      <c r="S46" s="27"/>
    </row>
    <row r="47" spans="2:19" ht="14.4" x14ac:dyDescent="0.3">
      <c r="B47" s="23" t="s">
        <v>19</v>
      </c>
      <c r="C47" s="24"/>
      <c r="D47" s="19">
        <v>251439.94162273407</v>
      </c>
      <c r="E47" s="18">
        <v>0.16526003181934357</v>
      </c>
      <c r="F47" s="17">
        <v>168933.81706762314</v>
      </c>
      <c r="G47" s="18">
        <v>0.11588500440120697</v>
      </c>
      <c r="H47" s="20">
        <f>+F47-D47</f>
        <v>-82506.124555110931</v>
      </c>
      <c r="I47" s="33">
        <f>+(G47-E47)*100</f>
        <v>-4.9375027418136597</v>
      </c>
      <c r="M47" s="27"/>
      <c r="N47" s="27"/>
      <c r="O47" s="27"/>
      <c r="P47" s="27"/>
      <c r="Q47" s="27"/>
      <c r="R47" s="27"/>
      <c r="S47" s="27"/>
    </row>
    <row r="48" spans="2:19" ht="14.4" x14ac:dyDescent="0.3">
      <c r="B48" s="25" t="s">
        <v>17</v>
      </c>
      <c r="C48" s="26"/>
      <c r="D48" s="19">
        <v>1413281.0729389191</v>
      </c>
      <c r="E48" s="18">
        <v>0.92888534069061279</v>
      </c>
      <c r="F48" s="17">
        <v>1376688.2995066643</v>
      </c>
      <c r="G48" s="18">
        <v>0.94437891244888306</v>
      </c>
      <c r="H48" s="20">
        <f t="shared" ref="H48:H51" si="5">+F48-D48</f>
        <v>-36592.773432254791</v>
      </c>
      <c r="I48" s="33">
        <f t="shared" ref="I48:I51" si="6">+(G48-E48)*100</f>
        <v>1.5493571758270264</v>
      </c>
      <c r="M48" s="27"/>
      <c r="N48" s="27"/>
      <c r="O48" s="27"/>
      <c r="P48" s="27"/>
      <c r="Q48" s="27"/>
      <c r="R48" s="27"/>
      <c r="S48" s="27"/>
    </row>
    <row r="49" spans="2:19" ht="14.4" x14ac:dyDescent="0.3">
      <c r="B49" s="25" t="s">
        <v>18</v>
      </c>
      <c r="C49" s="26"/>
      <c r="D49" s="19">
        <v>576051.62858390808</v>
      </c>
      <c r="E49" s="18">
        <v>0.37861251831054688</v>
      </c>
      <c r="F49" s="17">
        <v>423994.92342281342</v>
      </c>
      <c r="G49" s="18">
        <v>0.29085150361061096</v>
      </c>
      <c r="H49" s="20">
        <f t="shared" si="5"/>
        <v>-152056.70516109467</v>
      </c>
      <c r="I49" s="33">
        <f t="shared" si="6"/>
        <v>-8.7761014699935913</v>
      </c>
      <c r="M49" s="27"/>
      <c r="N49" s="27"/>
      <c r="O49" s="27"/>
      <c r="P49" s="27"/>
      <c r="Q49" s="27"/>
      <c r="R49" s="27"/>
      <c r="S49" s="27"/>
    </row>
    <row r="50" spans="2:19" ht="14.4" x14ac:dyDescent="0.3">
      <c r="B50" s="25" t="s">
        <v>20</v>
      </c>
      <c r="C50" s="26"/>
      <c r="D50" s="19">
        <v>470951.29635334015</v>
      </c>
      <c r="E50" s="18">
        <v>0.30953484773635864</v>
      </c>
      <c r="F50" s="17">
        <v>547757.63057994843</v>
      </c>
      <c r="G50" s="18">
        <v>0.3757500946521759</v>
      </c>
      <c r="H50" s="20">
        <f t="shared" si="5"/>
        <v>76806.334226608276</v>
      </c>
      <c r="I50" s="33">
        <f t="shared" si="6"/>
        <v>6.6215246915817261</v>
      </c>
      <c r="M50" s="27"/>
      <c r="N50" s="27"/>
      <c r="O50" s="27"/>
      <c r="P50" s="27"/>
      <c r="Q50" s="27"/>
      <c r="R50" s="27"/>
      <c r="S50" s="27"/>
    </row>
    <row r="51" spans="2:19" ht="14.4" x14ac:dyDescent="0.3">
      <c r="B51" s="25" t="s">
        <v>21</v>
      </c>
      <c r="C51" s="26"/>
      <c r="D51" s="19">
        <v>83904.258359909058</v>
      </c>
      <c r="E51" s="18">
        <v>5.5146452039480209E-2</v>
      </c>
      <c r="F51" s="17">
        <v>64829.738551139832</v>
      </c>
      <c r="G51" s="18">
        <v>4.4471822679042816E-2</v>
      </c>
      <c r="H51" s="20">
        <f t="shared" si="5"/>
        <v>-19074.519808769226</v>
      </c>
      <c r="I51" s="33">
        <f t="shared" si="6"/>
        <v>-1.0674629360437393</v>
      </c>
      <c r="M51" s="27"/>
      <c r="N51" s="27"/>
      <c r="O51" s="27"/>
      <c r="P51" s="27"/>
      <c r="Q51" s="27"/>
      <c r="R51" s="27"/>
      <c r="S51" s="27"/>
    </row>
    <row r="52" spans="2:19" x14ac:dyDescent="0.2">
      <c r="B52" s="2" t="s">
        <v>28</v>
      </c>
      <c r="M52" s="27"/>
      <c r="N52" s="27"/>
      <c r="O52" s="27"/>
      <c r="P52" s="27"/>
      <c r="Q52" s="27"/>
      <c r="R52" s="27"/>
      <c r="S52" s="27"/>
    </row>
    <row r="53" spans="2:19" x14ac:dyDescent="0.2">
      <c r="B53" s="2"/>
      <c r="M53" s="27"/>
      <c r="N53" s="27"/>
      <c r="O53" s="27"/>
      <c r="P53" s="27"/>
      <c r="Q53" s="27"/>
      <c r="R53" s="27"/>
      <c r="S53" s="27"/>
    </row>
    <row r="54" spans="2:19" x14ac:dyDescent="0.2">
      <c r="B54" s="2"/>
      <c r="M54" s="27"/>
      <c r="N54" s="27"/>
      <c r="O54" s="27"/>
      <c r="P54" s="27"/>
      <c r="Q54" s="27"/>
      <c r="R54" s="27"/>
      <c r="S54" s="27"/>
    </row>
    <row r="55" spans="2:19" x14ac:dyDescent="0.2">
      <c r="B55" s="2"/>
      <c r="M55" s="27"/>
      <c r="N55" s="27"/>
      <c r="O55" s="27"/>
      <c r="P55" s="27"/>
      <c r="Q55" s="27"/>
      <c r="R55" s="27"/>
      <c r="S55" s="27"/>
    </row>
    <row r="56" spans="2:19" x14ac:dyDescent="0.2">
      <c r="B56" s="2"/>
      <c r="M56" s="27"/>
      <c r="N56" s="27"/>
      <c r="O56" s="27"/>
      <c r="P56" s="27"/>
      <c r="Q56" s="27"/>
      <c r="R56" s="27"/>
      <c r="S56" s="27"/>
    </row>
    <row r="57" spans="2:19" x14ac:dyDescent="0.2">
      <c r="B57" s="2"/>
      <c r="M57" s="27"/>
      <c r="N57" s="27"/>
      <c r="O57" s="27"/>
      <c r="P57" s="27"/>
      <c r="Q57" s="27"/>
      <c r="R57" s="27"/>
      <c r="S57" s="27"/>
    </row>
    <row r="58" spans="2:19" x14ac:dyDescent="0.2">
      <c r="B58" s="2"/>
      <c r="M58" s="27"/>
      <c r="N58" s="27"/>
      <c r="O58" s="27"/>
      <c r="P58" s="27"/>
      <c r="Q58" s="27"/>
      <c r="R58" s="27"/>
      <c r="S58" s="27"/>
    </row>
    <row r="59" spans="2:19" x14ac:dyDescent="0.2">
      <c r="B59" s="2"/>
      <c r="M59" s="43" t="s">
        <v>28</v>
      </c>
      <c r="N59" s="44"/>
      <c r="O59" s="44"/>
      <c r="P59" s="44"/>
      <c r="Q59" s="44"/>
      <c r="R59" s="44"/>
      <c r="S59" s="44"/>
    </row>
    <row r="60" spans="2:19" x14ac:dyDescent="0.2">
      <c r="B60" s="2"/>
      <c r="M60" s="43" t="s">
        <v>12</v>
      </c>
      <c r="N60" s="44"/>
      <c r="O60" s="44"/>
      <c r="P60" s="44"/>
      <c r="Q60" s="44"/>
      <c r="R60" s="44"/>
      <c r="S60" s="44"/>
    </row>
    <row r="61" spans="2:19" x14ac:dyDescent="0.3">
      <c r="B61" s="50" t="s">
        <v>32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2:19" x14ac:dyDescent="0.3">
      <c r="B62" s="1" t="s">
        <v>27</v>
      </c>
      <c r="M62" s="45" t="s">
        <v>47</v>
      </c>
      <c r="N62" s="45"/>
      <c r="O62" s="45"/>
      <c r="P62" s="45"/>
      <c r="Q62" s="45"/>
      <c r="R62" s="45"/>
      <c r="S62" s="45"/>
    </row>
    <row r="63" spans="2:19" x14ac:dyDescent="0.3">
      <c r="M63" s="46" t="s">
        <v>44</v>
      </c>
      <c r="N63" s="46"/>
      <c r="O63" s="46"/>
      <c r="P63" s="46"/>
      <c r="Q63" s="46"/>
      <c r="R63" s="46"/>
      <c r="S63" s="46"/>
    </row>
    <row r="64" spans="2:19" ht="14.4" x14ac:dyDescent="0.3">
      <c r="B64" s="47" t="s">
        <v>29</v>
      </c>
      <c r="C64" s="48"/>
      <c r="D64" s="49">
        <v>2019</v>
      </c>
      <c r="E64" s="49"/>
      <c r="F64" s="49">
        <v>2020</v>
      </c>
      <c r="G64" s="49"/>
      <c r="H64" s="49" t="s">
        <v>25</v>
      </c>
      <c r="I64" s="49"/>
      <c r="M64" s="27"/>
      <c r="N64" s="27"/>
      <c r="O64" s="27"/>
      <c r="P64" s="27"/>
      <c r="Q64" s="27"/>
      <c r="R64" s="27"/>
      <c r="S64" s="27"/>
    </row>
    <row r="65" spans="2:19" ht="14.4" x14ac:dyDescent="0.3">
      <c r="B65" s="52" t="s">
        <v>22</v>
      </c>
      <c r="C65" s="53"/>
      <c r="D65" s="21" t="s">
        <v>15</v>
      </c>
      <c r="E65" s="22" t="s">
        <v>16</v>
      </c>
      <c r="F65" s="22" t="s">
        <v>15</v>
      </c>
      <c r="G65" s="22" t="s">
        <v>16</v>
      </c>
      <c r="H65" s="22" t="s">
        <v>23</v>
      </c>
      <c r="I65" s="22" t="s">
        <v>24</v>
      </c>
      <c r="M65" s="27"/>
      <c r="N65" s="27"/>
      <c r="O65" s="27"/>
      <c r="P65" s="27"/>
      <c r="Q65" s="27"/>
      <c r="R65" s="27"/>
      <c r="S65" s="27"/>
    </row>
    <row r="66" spans="2:19" ht="14.4" x14ac:dyDescent="0.3">
      <c r="B66" s="23" t="s">
        <v>19</v>
      </c>
      <c r="C66" s="24"/>
      <c r="D66" s="19">
        <v>255410.56652736664</v>
      </c>
      <c r="E66" s="18">
        <v>0.18940302729606628</v>
      </c>
      <c r="F66" s="17">
        <v>172732.13424444199</v>
      </c>
      <c r="G66" s="18">
        <v>0.12370387464761734</v>
      </c>
      <c r="H66" s="20">
        <f>+F66-D66</f>
        <v>-82678.432282924652</v>
      </c>
      <c r="I66" s="33">
        <f>+(G66-E66)*100</f>
        <v>-6.5699152648448944</v>
      </c>
      <c r="M66" s="27"/>
      <c r="N66" s="27"/>
      <c r="O66" s="27"/>
      <c r="P66" s="27"/>
      <c r="Q66" s="27"/>
      <c r="R66" s="27"/>
      <c r="S66" s="27"/>
    </row>
    <row r="67" spans="2:19" ht="14.4" x14ac:dyDescent="0.3">
      <c r="B67" s="25" t="s">
        <v>17</v>
      </c>
      <c r="C67" s="26"/>
      <c r="D67" s="19">
        <v>1271624.4393720627</v>
      </c>
      <c r="E67" s="18">
        <v>0.94298964738845825</v>
      </c>
      <c r="F67" s="17">
        <v>1345038.8855128288</v>
      </c>
      <c r="G67" s="18">
        <v>0.96326327323913574</v>
      </c>
      <c r="H67" s="20">
        <f t="shared" ref="H67:H70" si="7">+F67-D67</f>
        <v>73414.446140766144</v>
      </c>
      <c r="I67" s="33">
        <f t="shared" ref="I67:I70" si="8">+(G67-E67)*100</f>
        <v>2.027362585067749</v>
      </c>
      <c r="M67" s="27"/>
      <c r="N67" s="27"/>
      <c r="O67" s="27"/>
      <c r="P67" s="27"/>
      <c r="Q67" s="27"/>
      <c r="R67" s="27"/>
      <c r="S67" s="27"/>
    </row>
    <row r="68" spans="2:19" ht="14.4" x14ac:dyDescent="0.3">
      <c r="B68" s="25" t="s">
        <v>18</v>
      </c>
      <c r="C68" s="26"/>
      <c r="D68" s="19">
        <v>565504.06154441833</v>
      </c>
      <c r="E68" s="18">
        <v>0.41935691237449646</v>
      </c>
      <c r="F68" s="17">
        <v>445756.36622428894</v>
      </c>
      <c r="G68" s="18">
        <v>0.31923297047615051</v>
      </c>
      <c r="H68" s="20">
        <f t="shared" si="7"/>
        <v>-119747.69532012939</v>
      </c>
      <c r="I68" s="33">
        <f t="shared" si="8"/>
        <v>-10.012394189834595</v>
      </c>
      <c r="M68" s="27"/>
      <c r="N68" s="27"/>
      <c r="O68" s="27"/>
      <c r="P68" s="27"/>
      <c r="Q68" s="27"/>
      <c r="R68" s="27"/>
      <c r="S68" s="27"/>
    </row>
    <row r="69" spans="2:19" ht="14.4" x14ac:dyDescent="0.3">
      <c r="B69" s="25" t="s">
        <v>20</v>
      </c>
      <c r="C69" s="26"/>
      <c r="D69" s="19">
        <v>463357.79995155334</v>
      </c>
      <c r="E69" s="18">
        <v>0.34360900521278381</v>
      </c>
      <c r="F69" s="17">
        <v>561094.47024917603</v>
      </c>
      <c r="G69" s="18">
        <v>0.40183350443840027</v>
      </c>
      <c r="H69" s="20">
        <f t="shared" si="7"/>
        <v>97736.670297622681</v>
      </c>
      <c r="I69" s="33">
        <f t="shared" si="8"/>
        <v>5.8224499225616455</v>
      </c>
      <c r="J69" s="36"/>
      <c r="M69" s="27"/>
      <c r="N69" s="27"/>
      <c r="O69" s="27"/>
      <c r="P69" s="27"/>
      <c r="Q69" s="27"/>
      <c r="R69" s="27"/>
      <c r="S69" s="27"/>
    </row>
    <row r="70" spans="2:19" ht="14.4" x14ac:dyDescent="0.3">
      <c r="B70" s="25" t="s">
        <v>21</v>
      </c>
      <c r="C70" s="26"/>
      <c r="D70" s="19">
        <v>52005.993566513062</v>
      </c>
      <c r="E70" s="18">
        <v>3.8565721362829208E-2</v>
      </c>
      <c r="F70" s="17">
        <v>35328.904558181763</v>
      </c>
      <c r="G70" s="18">
        <v>2.530115470290184E-2</v>
      </c>
      <c r="H70" s="20">
        <f t="shared" si="7"/>
        <v>-16677.089008331299</v>
      </c>
      <c r="I70" s="33">
        <f t="shared" si="8"/>
        <v>-1.3264566659927368</v>
      </c>
      <c r="M70" s="27"/>
      <c r="N70" s="27"/>
      <c r="O70" s="27"/>
      <c r="P70" s="27"/>
      <c r="Q70" s="27"/>
      <c r="R70" s="27"/>
      <c r="S70" s="27"/>
    </row>
    <row r="71" spans="2:19" x14ac:dyDescent="0.2">
      <c r="B71" s="2" t="s">
        <v>28</v>
      </c>
      <c r="M71" s="27"/>
      <c r="N71" s="27"/>
      <c r="O71" s="27"/>
      <c r="P71" s="27"/>
      <c r="Q71" s="27"/>
      <c r="R71" s="27"/>
      <c r="S71" s="27"/>
    </row>
    <row r="72" spans="2:19" x14ac:dyDescent="0.2">
      <c r="B72" s="2"/>
      <c r="M72" s="27"/>
      <c r="N72" s="27"/>
      <c r="O72" s="27"/>
      <c r="P72" s="27"/>
      <c r="Q72" s="27"/>
      <c r="R72" s="27"/>
      <c r="S72" s="27"/>
    </row>
    <row r="73" spans="2:19" x14ac:dyDescent="0.2">
      <c r="B73" s="2"/>
      <c r="M73" s="27"/>
      <c r="N73" s="27"/>
      <c r="O73" s="27"/>
      <c r="P73" s="27"/>
      <c r="Q73" s="27"/>
      <c r="R73" s="27"/>
      <c r="S73" s="27"/>
    </row>
    <row r="74" spans="2:19" x14ac:dyDescent="0.2">
      <c r="B74" s="2"/>
      <c r="M74" s="27"/>
      <c r="N74" s="27"/>
      <c r="O74" s="27"/>
      <c r="P74" s="27"/>
      <c r="Q74" s="27"/>
      <c r="R74" s="27"/>
      <c r="S74" s="27"/>
    </row>
    <row r="75" spans="2:19" x14ac:dyDescent="0.2">
      <c r="B75" s="2"/>
      <c r="M75" s="27"/>
      <c r="N75" s="27"/>
      <c r="O75" s="27"/>
      <c r="P75" s="27"/>
      <c r="Q75" s="27"/>
      <c r="R75" s="27"/>
      <c r="S75" s="27"/>
    </row>
    <row r="76" spans="2:19" x14ac:dyDescent="0.2">
      <c r="B76" s="2"/>
      <c r="M76" s="27"/>
      <c r="N76" s="27"/>
      <c r="O76" s="27"/>
      <c r="P76" s="27"/>
      <c r="Q76" s="27"/>
      <c r="R76" s="27"/>
      <c r="S76" s="27"/>
    </row>
    <row r="77" spans="2:19" x14ac:dyDescent="0.2">
      <c r="B77" s="2"/>
      <c r="M77" s="27"/>
      <c r="N77" s="27"/>
      <c r="O77" s="27"/>
      <c r="P77" s="27"/>
      <c r="Q77" s="27"/>
      <c r="R77" s="27"/>
      <c r="S77" s="27"/>
    </row>
    <row r="78" spans="2:19" x14ac:dyDescent="0.2">
      <c r="B78" s="2"/>
      <c r="M78" s="43" t="s">
        <v>28</v>
      </c>
      <c r="N78" s="44"/>
      <c r="O78" s="44"/>
      <c r="P78" s="44"/>
      <c r="Q78" s="44"/>
      <c r="R78" s="44"/>
      <c r="S78" s="44"/>
    </row>
    <row r="79" spans="2:19" x14ac:dyDescent="0.2">
      <c r="B79" s="2"/>
      <c r="M79" s="43" t="s">
        <v>12</v>
      </c>
      <c r="N79" s="44"/>
      <c r="O79" s="44"/>
      <c r="P79" s="44"/>
      <c r="Q79" s="44"/>
      <c r="R79" s="44"/>
      <c r="S79" s="44"/>
    </row>
    <row r="80" spans="2:19" x14ac:dyDescent="0.3">
      <c r="B80" s="50" t="s">
        <v>41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2:19" x14ac:dyDescent="0.3">
      <c r="B81" s="1" t="s">
        <v>27</v>
      </c>
      <c r="M81" s="45" t="s">
        <v>48</v>
      </c>
      <c r="N81" s="45"/>
      <c r="O81" s="45"/>
      <c r="P81" s="45"/>
      <c r="Q81" s="45"/>
      <c r="R81" s="45"/>
      <c r="S81" s="45"/>
    </row>
    <row r="82" spans="2:19" x14ac:dyDescent="0.3">
      <c r="M82" s="46" t="s">
        <v>44</v>
      </c>
      <c r="N82" s="46"/>
      <c r="O82" s="46"/>
      <c r="P82" s="46"/>
      <c r="Q82" s="46"/>
      <c r="R82" s="46"/>
      <c r="S82" s="46"/>
    </row>
    <row r="83" spans="2:19" ht="14.4" x14ac:dyDescent="0.3">
      <c r="B83" s="47" t="s">
        <v>29</v>
      </c>
      <c r="C83" s="48"/>
      <c r="D83" s="49">
        <v>2019</v>
      </c>
      <c r="E83" s="49"/>
      <c r="F83" s="49">
        <v>2020</v>
      </c>
      <c r="G83" s="49"/>
      <c r="H83" s="49" t="s">
        <v>25</v>
      </c>
      <c r="I83" s="49"/>
      <c r="M83" s="27"/>
      <c r="N83" s="27"/>
      <c r="O83" s="27"/>
      <c r="P83" s="27"/>
      <c r="Q83" s="27"/>
      <c r="R83" s="27"/>
      <c r="S83" s="27"/>
    </row>
    <row r="84" spans="2:19" ht="14.4" x14ac:dyDescent="0.3">
      <c r="B84" s="52" t="s">
        <v>22</v>
      </c>
      <c r="C84" s="53"/>
      <c r="D84" s="28" t="s">
        <v>15</v>
      </c>
      <c r="E84" s="22" t="s">
        <v>16</v>
      </c>
      <c r="F84" s="22" t="s">
        <v>15</v>
      </c>
      <c r="G84" s="22" t="s">
        <v>16</v>
      </c>
      <c r="H84" s="22" t="s">
        <v>23</v>
      </c>
      <c r="I84" s="22" t="s">
        <v>24</v>
      </c>
      <c r="M84" s="27"/>
      <c r="N84" s="27"/>
      <c r="O84" s="27"/>
      <c r="P84" s="27"/>
      <c r="Q84" s="27"/>
      <c r="R84" s="27"/>
      <c r="S84" s="27"/>
    </row>
    <row r="85" spans="2:19" ht="14.4" x14ac:dyDescent="0.3">
      <c r="B85" s="23" t="s">
        <v>19</v>
      </c>
      <c r="C85" s="24"/>
      <c r="D85" s="19">
        <v>2114.7914123535156</v>
      </c>
      <c r="E85" s="18">
        <v>3.6777833011001348E-3</v>
      </c>
      <c r="F85" s="17">
        <v>1446.8766250610352</v>
      </c>
      <c r="G85" s="18">
        <v>2.5423397310078144E-3</v>
      </c>
      <c r="H85" s="20">
        <f>+F85-D85</f>
        <v>-667.91478729248047</v>
      </c>
      <c r="I85" s="33">
        <f>+(G85-E85)*100</f>
        <v>-0.11354435700923204</v>
      </c>
      <c r="M85" s="27"/>
      <c r="N85" s="27"/>
      <c r="O85" s="27"/>
      <c r="P85" s="27"/>
      <c r="Q85" s="27"/>
      <c r="R85" s="27"/>
      <c r="S85" s="27"/>
    </row>
    <row r="86" spans="2:19" ht="14.4" x14ac:dyDescent="0.3">
      <c r="B86" s="25" t="s">
        <v>17</v>
      </c>
      <c r="C86" s="26"/>
      <c r="D86" s="19">
        <v>477063.93900871277</v>
      </c>
      <c r="E86" s="18">
        <v>0.82965052127838135</v>
      </c>
      <c r="F86" s="17">
        <v>511159.69314956665</v>
      </c>
      <c r="G86" s="18">
        <v>0.89817029237747192</v>
      </c>
      <c r="H86" s="20">
        <f t="shared" ref="H86:H89" si="9">+F86-D86</f>
        <v>34095.754140853882</v>
      </c>
      <c r="I86" s="33">
        <f t="shared" ref="I86:I89" si="10">+(G86-E86)*100</f>
        <v>6.8519771099090576</v>
      </c>
      <c r="M86" s="27"/>
      <c r="N86" s="27"/>
      <c r="O86" s="27"/>
      <c r="P86" s="27"/>
      <c r="Q86" s="27"/>
      <c r="R86" s="27"/>
      <c r="S86" s="27"/>
    </row>
    <row r="87" spans="2:19" ht="14.4" x14ac:dyDescent="0.3">
      <c r="B87" s="25" t="s">
        <v>18</v>
      </c>
      <c r="C87" s="26"/>
      <c r="D87" s="19">
        <v>58489.128576278687</v>
      </c>
      <c r="E87" s="18">
        <v>0.10171704739332199</v>
      </c>
      <c r="F87" s="17">
        <v>44368.340776443481</v>
      </c>
      <c r="G87" s="18">
        <v>7.796061784029007E-2</v>
      </c>
      <c r="H87" s="20">
        <f t="shared" si="9"/>
        <v>-14120.787799835205</v>
      </c>
      <c r="I87" s="33">
        <f t="shared" si="10"/>
        <v>-2.3756429553031921</v>
      </c>
      <c r="M87" s="27"/>
      <c r="N87" s="27"/>
      <c r="O87" s="27"/>
      <c r="P87" s="27"/>
      <c r="Q87" s="27"/>
      <c r="R87" s="27"/>
      <c r="S87" s="27"/>
    </row>
    <row r="88" spans="2:19" ht="14.4" x14ac:dyDescent="0.3">
      <c r="B88" s="25" t="s">
        <v>20</v>
      </c>
      <c r="C88" s="26"/>
      <c r="D88" s="19">
        <v>20495.181945800781</v>
      </c>
      <c r="E88" s="18">
        <v>3.5642679780721664E-2</v>
      </c>
      <c r="F88" s="17">
        <v>51918.575514793396</v>
      </c>
      <c r="G88" s="18">
        <v>9.1227307915687561E-2</v>
      </c>
      <c r="H88" s="20">
        <f t="shared" si="9"/>
        <v>31423.393568992615</v>
      </c>
      <c r="I88" s="33">
        <f t="shared" si="10"/>
        <v>5.5584628134965897</v>
      </c>
      <c r="J88" s="36">
        <f>+H69-H88</f>
        <v>66313.276728630066</v>
      </c>
      <c r="M88" s="27"/>
      <c r="N88" s="27"/>
      <c r="O88" s="27"/>
      <c r="P88" s="27"/>
      <c r="Q88" s="27"/>
      <c r="R88" s="27"/>
      <c r="S88" s="27"/>
    </row>
    <row r="89" spans="2:19" ht="14.4" x14ac:dyDescent="0.3">
      <c r="B89" s="25" t="s">
        <v>21</v>
      </c>
      <c r="C89" s="26"/>
      <c r="D89" s="19">
        <v>95325.513077735901</v>
      </c>
      <c r="E89" s="18">
        <v>0.16577832400798798</v>
      </c>
      <c r="F89" s="17">
        <v>56551.045841217041</v>
      </c>
      <c r="G89" s="18">
        <v>9.9367126822471619E-2</v>
      </c>
      <c r="H89" s="20">
        <f t="shared" si="9"/>
        <v>-38774.46723651886</v>
      </c>
      <c r="I89" s="33">
        <f t="shared" si="10"/>
        <v>-6.6411197185516357</v>
      </c>
      <c r="M89" s="27"/>
      <c r="N89" s="27"/>
      <c r="O89" s="27"/>
      <c r="P89" s="27"/>
      <c r="Q89" s="27"/>
      <c r="R89" s="27"/>
      <c r="S89" s="27"/>
    </row>
    <row r="90" spans="2:19" x14ac:dyDescent="0.2">
      <c r="B90" s="2" t="s">
        <v>28</v>
      </c>
      <c r="M90" s="27"/>
      <c r="N90" s="27"/>
      <c r="O90" s="27"/>
      <c r="P90" s="27"/>
      <c r="Q90" s="27"/>
      <c r="R90" s="27"/>
      <c r="S90" s="27"/>
    </row>
    <row r="91" spans="2:19" x14ac:dyDescent="0.2">
      <c r="B91" s="2"/>
      <c r="M91" s="27"/>
      <c r="N91" s="27"/>
      <c r="O91" s="27"/>
      <c r="P91" s="27"/>
      <c r="Q91" s="27"/>
      <c r="R91" s="27"/>
      <c r="S91" s="27"/>
    </row>
    <row r="92" spans="2:19" x14ac:dyDescent="0.2">
      <c r="B92" s="2"/>
      <c r="M92" s="27"/>
      <c r="N92" s="27"/>
      <c r="O92" s="27"/>
      <c r="P92" s="27"/>
      <c r="Q92" s="27"/>
      <c r="R92" s="27"/>
      <c r="S92" s="27"/>
    </row>
    <row r="93" spans="2:19" x14ac:dyDescent="0.2">
      <c r="B93" s="2"/>
      <c r="M93" s="27"/>
      <c r="N93" s="27"/>
      <c r="O93" s="27"/>
      <c r="P93" s="27"/>
      <c r="Q93" s="27"/>
      <c r="R93" s="27"/>
      <c r="S93" s="27"/>
    </row>
    <row r="94" spans="2:19" x14ac:dyDescent="0.2">
      <c r="B94" s="2"/>
      <c r="M94" s="27"/>
      <c r="N94" s="27"/>
      <c r="O94" s="27"/>
      <c r="P94" s="27"/>
      <c r="Q94" s="27"/>
      <c r="R94" s="27"/>
      <c r="S94" s="27"/>
    </row>
    <row r="95" spans="2:19" x14ac:dyDescent="0.2">
      <c r="B95" s="2"/>
      <c r="M95" s="27"/>
      <c r="N95" s="27"/>
      <c r="O95" s="27"/>
      <c r="P95" s="27"/>
      <c r="Q95" s="27"/>
      <c r="R95" s="27"/>
      <c r="S95" s="27"/>
    </row>
    <row r="96" spans="2:19" x14ac:dyDescent="0.2">
      <c r="B96" s="2"/>
      <c r="M96" s="27"/>
      <c r="N96" s="27"/>
      <c r="O96" s="27"/>
      <c r="P96" s="27"/>
      <c r="Q96" s="27"/>
      <c r="R96" s="27"/>
      <c r="S96" s="27"/>
    </row>
    <row r="97" spans="2:19" x14ac:dyDescent="0.2">
      <c r="B97" s="2"/>
      <c r="M97" s="43" t="s">
        <v>28</v>
      </c>
      <c r="N97" s="44"/>
      <c r="O97" s="44"/>
      <c r="P97" s="44"/>
      <c r="Q97" s="44"/>
      <c r="R97" s="44"/>
      <c r="S97" s="44"/>
    </row>
    <row r="98" spans="2:19" x14ac:dyDescent="0.2">
      <c r="B98" s="2"/>
      <c r="M98" s="43" t="s">
        <v>12</v>
      </c>
      <c r="N98" s="44"/>
      <c r="O98" s="44"/>
      <c r="P98" s="44"/>
      <c r="Q98" s="44"/>
      <c r="R98" s="44"/>
      <c r="S98" s="44"/>
    </row>
    <row r="99" spans="2:19" x14ac:dyDescent="0.3">
      <c r="B99" s="50" t="s">
        <v>42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</row>
    <row r="100" spans="2:19" x14ac:dyDescent="0.3">
      <c r="B100" s="1" t="s">
        <v>33</v>
      </c>
    </row>
    <row r="102" spans="2:19" x14ac:dyDescent="0.3">
      <c r="B102" s="30" t="s">
        <v>39</v>
      </c>
      <c r="C102" s="30" t="s">
        <v>37</v>
      </c>
      <c r="D102" s="30" t="s">
        <v>38</v>
      </c>
      <c r="E102" s="30" t="s">
        <v>34</v>
      </c>
      <c r="F102" s="30" t="s">
        <v>35</v>
      </c>
      <c r="G102" s="30" t="s">
        <v>36</v>
      </c>
      <c r="M102" s="45" t="s">
        <v>53</v>
      </c>
      <c r="N102" s="45"/>
      <c r="O102" s="45"/>
      <c r="P102" s="45"/>
      <c r="Q102" s="45"/>
      <c r="R102" s="45"/>
      <c r="S102" s="45"/>
    </row>
    <row r="103" spans="2:19" x14ac:dyDescent="0.3">
      <c r="B103" s="29">
        <v>2004</v>
      </c>
      <c r="C103" s="12">
        <v>0.17243537306785583</v>
      </c>
      <c r="D103" s="12">
        <v>0.10777101665735245</v>
      </c>
      <c r="E103" s="12">
        <v>3.8409974426031113E-2</v>
      </c>
      <c r="F103" s="12">
        <v>7.1374773979187012E-3</v>
      </c>
      <c r="G103" s="12">
        <v>0.75644040107727051</v>
      </c>
      <c r="M103" s="46" t="s">
        <v>44</v>
      </c>
      <c r="N103" s="46"/>
      <c r="O103" s="46"/>
      <c r="P103" s="46"/>
      <c r="Q103" s="46"/>
      <c r="R103" s="46"/>
      <c r="S103" s="46"/>
    </row>
    <row r="104" spans="2:19" x14ac:dyDescent="0.3">
      <c r="B104" s="29">
        <v>2005</v>
      </c>
      <c r="C104" s="12">
        <v>0.18845078349113464</v>
      </c>
      <c r="D104" s="12">
        <v>0.14249493181705475</v>
      </c>
      <c r="E104" s="12">
        <v>3.8667313754558563E-2</v>
      </c>
      <c r="F104" s="12">
        <v>1.1665944010019302E-2</v>
      </c>
      <c r="G104" s="12">
        <v>0.73253065347671509</v>
      </c>
      <c r="M104" s="27"/>
      <c r="N104" s="27"/>
      <c r="O104" s="27"/>
      <c r="P104" s="27"/>
      <c r="Q104" s="27"/>
      <c r="R104" s="27"/>
      <c r="S104" s="27"/>
    </row>
    <row r="105" spans="2:19" x14ac:dyDescent="0.3">
      <c r="B105" s="29">
        <v>2006</v>
      </c>
      <c r="C105" s="12">
        <v>0.21563507616519928</v>
      </c>
      <c r="D105" s="12">
        <v>0.23910005390644073</v>
      </c>
      <c r="E105" s="12">
        <v>5.8255195617675781E-2</v>
      </c>
      <c r="F105" s="12">
        <v>1.6510054469108582E-2</v>
      </c>
      <c r="G105" s="12">
        <v>0.6354944109916687</v>
      </c>
      <c r="M105" s="27"/>
      <c r="N105" s="27"/>
      <c r="O105" s="27"/>
      <c r="P105" s="27"/>
      <c r="Q105" s="27"/>
      <c r="R105" s="27"/>
      <c r="S105" s="27"/>
    </row>
    <row r="106" spans="2:19" x14ac:dyDescent="0.3">
      <c r="B106" s="29">
        <v>2007</v>
      </c>
      <c r="C106" s="12">
        <v>0.24519684910774231</v>
      </c>
      <c r="D106" s="12">
        <v>0.38688892126083374</v>
      </c>
      <c r="E106" s="12">
        <v>9.0679951012134552E-2</v>
      </c>
      <c r="F106" s="12">
        <v>3.9660252630710602E-2</v>
      </c>
      <c r="G106" s="12">
        <v>0.50725144147872925</v>
      </c>
      <c r="M106" s="27"/>
      <c r="N106" s="27"/>
      <c r="O106" s="27"/>
      <c r="P106" s="27"/>
      <c r="Q106" s="27"/>
      <c r="R106" s="27"/>
      <c r="S106" s="27"/>
    </row>
    <row r="107" spans="2:19" x14ac:dyDescent="0.3">
      <c r="B107" s="29">
        <v>2008</v>
      </c>
      <c r="C107" s="12">
        <v>0.23771615326404572</v>
      </c>
      <c r="D107" s="12">
        <v>0.57880961894989014</v>
      </c>
      <c r="E107" s="12">
        <v>0.11741117388010025</v>
      </c>
      <c r="F107" s="12">
        <v>5.2134163677692413E-2</v>
      </c>
      <c r="G107" s="12">
        <v>0.36387646198272705</v>
      </c>
      <c r="M107" s="27"/>
      <c r="N107" s="27"/>
      <c r="O107" s="27"/>
      <c r="P107" s="27"/>
      <c r="Q107" s="27"/>
      <c r="R107" s="27"/>
      <c r="S107" s="27"/>
    </row>
    <row r="108" spans="2:19" x14ac:dyDescent="0.3">
      <c r="B108" s="29">
        <v>2009</v>
      </c>
      <c r="C108" s="12">
        <v>0.24002839624881744</v>
      </c>
      <c r="D108" s="12">
        <v>0.63772857189178467</v>
      </c>
      <c r="E108" s="12">
        <v>0.13171850144863129</v>
      </c>
      <c r="F108" s="12">
        <v>6.4195968210697174E-2</v>
      </c>
      <c r="G108" s="12">
        <v>0.30680376291275024</v>
      </c>
      <c r="M108" s="27"/>
      <c r="N108" s="27"/>
      <c r="O108" s="27"/>
      <c r="P108" s="27"/>
      <c r="Q108" s="27"/>
      <c r="R108" s="27"/>
      <c r="S108" s="27"/>
    </row>
    <row r="109" spans="2:19" x14ac:dyDescent="0.3">
      <c r="B109" s="29">
        <v>2010</v>
      </c>
      <c r="C109" s="12">
        <v>0.23292100429534912</v>
      </c>
      <c r="D109" s="12">
        <v>0.70554655790328979</v>
      </c>
      <c r="E109" s="12">
        <v>0.16637700796127319</v>
      </c>
      <c r="F109" s="12">
        <v>8.4692694246768951E-2</v>
      </c>
      <c r="G109" s="12">
        <v>0.24991171061992645</v>
      </c>
      <c r="M109" s="27"/>
      <c r="N109" s="27"/>
      <c r="O109" s="27"/>
      <c r="P109" s="27"/>
      <c r="Q109" s="27"/>
      <c r="R109" s="27"/>
      <c r="S109" s="27"/>
    </row>
    <row r="110" spans="2:19" x14ac:dyDescent="0.3">
      <c r="B110" s="29">
        <v>2011</v>
      </c>
      <c r="C110" s="12">
        <v>0.22964394092559814</v>
      </c>
      <c r="D110" s="12">
        <v>0.73063939809799194</v>
      </c>
      <c r="E110" s="12">
        <v>0.2060425877571106</v>
      </c>
      <c r="F110" s="12">
        <v>0.10453659296035767</v>
      </c>
      <c r="G110" s="12">
        <v>0.22332960367202759</v>
      </c>
      <c r="M110" s="27"/>
      <c r="N110" s="27"/>
      <c r="O110" s="27"/>
      <c r="P110" s="27"/>
      <c r="Q110" s="27"/>
      <c r="R110" s="27"/>
      <c r="S110" s="27"/>
    </row>
    <row r="111" spans="2:19" x14ac:dyDescent="0.3">
      <c r="B111" s="29">
        <v>2012</v>
      </c>
      <c r="C111" s="12">
        <v>0.21780064702033997</v>
      </c>
      <c r="D111" s="12">
        <v>0.76378029584884644</v>
      </c>
      <c r="E111" s="12">
        <v>0.23141944408416748</v>
      </c>
      <c r="F111" s="12">
        <v>0.14194916188716888</v>
      </c>
      <c r="G111" s="12">
        <v>0.20022633671760559</v>
      </c>
      <c r="M111" s="27"/>
      <c r="N111" s="27"/>
      <c r="O111" s="27"/>
      <c r="P111" s="27"/>
      <c r="Q111" s="27"/>
      <c r="R111" s="27"/>
      <c r="S111" s="27"/>
    </row>
    <row r="112" spans="2:19" x14ac:dyDescent="0.3">
      <c r="B112" s="29">
        <v>2013</v>
      </c>
      <c r="C112" s="12">
        <v>0.216054767370224</v>
      </c>
      <c r="D112" s="12">
        <v>0.81324118375778198</v>
      </c>
      <c r="E112" s="12">
        <v>0.23824931681156158</v>
      </c>
      <c r="F112" s="12">
        <v>0.15780295431613922</v>
      </c>
      <c r="G112" s="12">
        <v>0.15275029838085175</v>
      </c>
      <c r="M112" s="27"/>
      <c r="N112" s="27"/>
      <c r="O112" s="27"/>
      <c r="P112" s="27"/>
      <c r="Q112" s="27"/>
      <c r="R112" s="27"/>
      <c r="S112" s="27"/>
    </row>
    <row r="113" spans="2:19" x14ac:dyDescent="0.3">
      <c r="B113" s="29">
        <v>2014</v>
      </c>
      <c r="C113" s="12">
        <v>0.19121125340461731</v>
      </c>
      <c r="D113" s="12">
        <v>0.83336979150772095</v>
      </c>
      <c r="E113" s="12">
        <v>0.25462746620178223</v>
      </c>
      <c r="F113" s="12">
        <v>0.15870559215545654</v>
      </c>
      <c r="G113" s="12">
        <v>0.13674791157245636</v>
      </c>
      <c r="M113" s="27"/>
      <c r="N113" s="27"/>
      <c r="O113" s="27"/>
      <c r="P113" s="27"/>
      <c r="Q113" s="27"/>
      <c r="R113" s="27"/>
      <c r="S113" s="27"/>
    </row>
    <row r="114" spans="2:19" x14ac:dyDescent="0.3">
      <c r="B114" s="29">
        <v>2015</v>
      </c>
      <c r="C114" s="12">
        <v>0.16581365466117859</v>
      </c>
      <c r="D114" s="12">
        <v>0.8552899956703186</v>
      </c>
      <c r="E114" s="12">
        <v>0.2774164080619812</v>
      </c>
      <c r="F114" s="12">
        <v>0.16268138587474823</v>
      </c>
      <c r="G114" s="12">
        <v>0.12227350473403931</v>
      </c>
      <c r="M114" s="27"/>
      <c r="N114" s="27"/>
      <c r="O114" s="27"/>
      <c r="P114" s="27"/>
      <c r="Q114" s="27"/>
      <c r="R114" s="27"/>
      <c r="S114" s="27"/>
    </row>
    <row r="115" spans="2:19" x14ac:dyDescent="0.3">
      <c r="B115" s="29">
        <v>2016</v>
      </c>
      <c r="C115" s="12">
        <v>0.15674726665019989</v>
      </c>
      <c r="D115" s="12">
        <v>0.88485300540924072</v>
      </c>
      <c r="E115" s="12">
        <v>0.29941853880882263</v>
      </c>
      <c r="F115" s="12">
        <v>0.18163803219795227</v>
      </c>
      <c r="G115" s="12">
        <v>9.5984980463981628E-2</v>
      </c>
      <c r="M115" s="27"/>
      <c r="N115" s="27"/>
      <c r="O115" s="27"/>
      <c r="P115" s="27"/>
      <c r="Q115" s="27"/>
      <c r="R115" s="27"/>
      <c r="S115" s="27"/>
    </row>
    <row r="116" spans="2:19" x14ac:dyDescent="0.3">
      <c r="B116" s="29">
        <v>2017</v>
      </c>
      <c r="C116" s="12">
        <v>0.14152637124061584</v>
      </c>
      <c r="D116" s="12">
        <v>0.89286315441131592</v>
      </c>
      <c r="E116" s="12">
        <v>0.29977571964263916</v>
      </c>
      <c r="F116" s="12">
        <v>0.18509514629840851</v>
      </c>
      <c r="G116" s="12">
        <v>9.0912863612174988E-2</v>
      </c>
      <c r="M116" s="27"/>
      <c r="N116" s="27"/>
      <c r="O116" s="27"/>
      <c r="P116" s="27"/>
      <c r="Q116" s="27"/>
      <c r="R116" s="27"/>
      <c r="S116" s="27"/>
    </row>
    <row r="117" spans="2:19" x14ac:dyDescent="0.3">
      <c r="B117" s="29">
        <v>2018</v>
      </c>
      <c r="C117" s="12">
        <v>0.13954222202301025</v>
      </c>
      <c r="D117" s="12">
        <v>0.89683616161346436</v>
      </c>
      <c r="E117" s="12">
        <v>0.29807615280151367</v>
      </c>
      <c r="F117" s="12">
        <v>0.1999666690826416</v>
      </c>
      <c r="G117" s="12">
        <v>8.6707636713981628E-2</v>
      </c>
      <c r="M117" s="27"/>
      <c r="N117" s="27"/>
      <c r="O117" s="27"/>
      <c r="P117" s="27"/>
      <c r="Q117" s="27"/>
      <c r="R117" s="27"/>
      <c r="S117" s="27"/>
    </row>
    <row r="118" spans="2:19" x14ac:dyDescent="0.3">
      <c r="B118" s="29">
        <v>2019</v>
      </c>
      <c r="C118" s="12">
        <v>0.13388226926326752</v>
      </c>
      <c r="D118" s="12">
        <v>0.90910804271697998</v>
      </c>
      <c r="E118" s="12">
        <v>0.32440155744552612</v>
      </c>
      <c r="F118" s="12">
        <v>0.25154545903205872</v>
      </c>
      <c r="G118" s="12">
        <v>7.6594695448875427E-2</v>
      </c>
    </row>
    <row r="119" spans="2:19" x14ac:dyDescent="0.3">
      <c r="B119" s="29">
        <v>2020</v>
      </c>
      <c r="C119" s="12">
        <v>8.8620521128177643E-2</v>
      </c>
      <c r="D119" s="12">
        <v>0.94441503286361694</v>
      </c>
      <c r="E119" s="12">
        <v>0.24937048554420471</v>
      </c>
      <c r="F119" s="12">
        <v>0.31189483404159546</v>
      </c>
      <c r="G119" s="12">
        <v>4.6747587621212006E-2</v>
      </c>
    </row>
    <row r="120" spans="2:19" x14ac:dyDescent="0.3">
      <c r="M120" s="43" t="s">
        <v>50</v>
      </c>
      <c r="N120" s="44"/>
      <c r="O120" s="44"/>
      <c r="P120" s="44"/>
      <c r="Q120" s="44"/>
      <c r="R120" s="44"/>
      <c r="S120" s="44"/>
    </row>
    <row r="121" spans="2:19" x14ac:dyDescent="0.3">
      <c r="M121" s="43" t="s">
        <v>12</v>
      </c>
      <c r="N121" s="44"/>
      <c r="O121" s="44"/>
      <c r="P121" s="44"/>
      <c r="Q121" s="44"/>
      <c r="R121" s="44"/>
      <c r="S121" s="44"/>
    </row>
    <row r="122" spans="2:19" x14ac:dyDescent="0.3">
      <c r="B122" s="30" t="s">
        <v>39</v>
      </c>
      <c r="C122" s="30" t="s">
        <v>56</v>
      </c>
      <c r="D122" s="30" t="s">
        <v>57</v>
      </c>
      <c r="E122" s="30" t="s">
        <v>58</v>
      </c>
      <c r="F122" s="30" t="s">
        <v>59</v>
      </c>
      <c r="G122" s="30" t="s">
        <v>60</v>
      </c>
    </row>
    <row r="123" spans="2:19" x14ac:dyDescent="0.3">
      <c r="B123" s="29">
        <v>2004</v>
      </c>
      <c r="C123" s="12">
        <f>+Cajamarca!F56</f>
        <v>4.0786485187709332E-3</v>
      </c>
      <c r="D123" s="12">
        <f>+'La Libertad'!F56</f>
        <v>1.103039737790823E-2</v>
      </c>
      <c r="E123" s="12">
        <f>+Lambayeque!F56</f>
        <v>1.02762496098876E-2</v>
      </c>
      <c r="F123" s="12">
        <f>+Piura!F56</f>
        <v>3.9308560080826283E-3</v>
      </c>
      <c r="G123" s="12">
        <f>+Tumbes!F56</f>
        <v>4.2487727478146553E-3</v>
      </c>
    </row>
    <row r="124" spans="2:19" x14ac:dyDescent="0.3">
      <c r="B124" s="29">
        <v>2005</v>
      </c>
      <c r="C124" s="12">
        <f>+Cajamarca!F57</f>
        <v>2.6340135373175144E-3</v>
      </c>
      <c r="D124" s="12">
        <f>+'La Libertad'!F57</f>
        <v>1.3877765275537968E-2</v>
      </c>
      <c r="E124" s="12">
        <f>+Lambayeque!F57</f>
        <v>2.2391496226191521E-2</v>
      </c>
      <c r="F124" s="12">
        <f>+Piura!F57</f>
        <v>1.0579090565443039E-2</v>
      </c>
      <c r="G124" s="12">
        <f>+Tumbes!F57</f>
        <v>6.5133171156048775E-3</v>
      </c>
      <c r="M124" s="45" t="s">
        <v>69</v>
      </c>
      <c r="N124" s="45"/>
      <c r="O124" s="45"/>
      <c r="P124" s="45"/>
      <c r="Q124" s="45"/>
      <c r="R124" s="45"/>
      <c r="S124" s="45"/>
    </row>
    <row r="125" spans="2:19" x14ac:dyDescent="0.3">
      <c r="B125" s="29">
        <v>2006</v>
      </c>
      <c r="C125" s="12">
        <f>+Cajamarca!F58</f>
        <v>2.58281035348773E-3</v>
      </c>
      <c r="D125" s="12">
        <f>+'La Libertad'!F58</f>
        <v>2.2860139608383179E-2</v>
      </c>
      <c r="E125" s="12">
        <f>+Lambayeque!F58</f>
        <v>2.5965392589569092E-2</v>
      </c>
      <c r="F125" s="12">
        <f>+Piura!F58</f>
        <v>1.7357818782329559E-2</v>
      </c>
      <c r="G125" s="12">
        <f>+Tumbes!F58</f>
        <v>6.2084491364657879E-3</v>
      </c>
      <c r="M125" s="46" t="s">
        <v>44</v>
      </c>
      <c r="N125" s="46"/>
      <c r="O125" s="46"/>
      <c r="P125" s="46"/>
      <c r="Q125" s="46"/>
      <c r="R125" s="46"/>
      <c r="S125" s="46"/>
    </row>
    <row r="126" spans="2:19" x14ac:dyDescent="0.3">
      <c r="B126" s="29">
        <v>2007</v>
      </c>
      <c r="C126" s="12">
        <f>+Cajamarca!F59</f>
        <v>1.2392777018249035E-2</v>
      </c>
      <c r="D126" s="12">
        <f>+'La Libertad'!F59</f>
        <v>7.1541942656040192E-2</v>
      </c>
      <c r="E126" s="12">
        <f>+Lambayeque!F59</f>
        <v>4.5352190732955933E-2</v>
      </c>
      <c r="F126" s="12">
        <f>+Piura!F59</f>
        <v>2.8105800971388817E-2</v>
      </c>
      <c r="G126" s="12">
        <f>+Tumbes!F59</f>
        <v>1.5115845948457718E-2</v>
      </c>
      <c r="M126" s="27"/>
      <c r="N126" s="27"/>
      <c r="O126" s="27"/>
      <c r="P126" s="27"/>
      <c r="Q126" s="27"/>
      <c r="R126" s="27"/>
      <c r="S126" s="27"/>
    </row>
    <row r="127" spans="2:19" x14ac:dyDescent="0.3">
      <c r="B127" s="29">
        <v>2008</v>
      </c>
      <c r="C127" s="12">
        <f>+Cajamarca!F60</f>
        <v>2.4594943970441818E-2</v>
      </c>
      <c r="D127" s="12">
        <f>+'La Libertad'!F60</f>
        <v>8.2961924374103546E-2</v>
      </c>
      <c r="E127" s="12">
        <f>+Lambayeque!F60</f>
        <v>7.0785723626613617E-2</v>
      </c>
      <c r="F127" s="12">
        <f>+Piura!F60</f>
        <v>3.7519488483667374E-2</v>
      </c>
      <c r="G127" s="12">
        <f>+Tumbes!F60</f>
        <v>1.9240068271756172E-2</v>
      </c>
      <c r="M127" s="27"/>
      <c r="N127" s="27"/>
      <c r="O127" s="27"/>
      <c r="P127" s="27"/>
      <c r="Q127" s="27"/>
      <c r="R127" s="27"/>
      <c r="S127" s="27"/>
    </row>
    <row r="128" spans="2:19" x14ac:dyDescent="0.3">
      <c r="B128" s="29">
        <v>2009</v>
      </c>
      <c r="C128" s="12">
        <f>+Cajamarca!F61</f>
        <v>4.1585996747016907E-2</v>
      </c>
      <c r="D128" s="12">
        <f>+'La Libertad'!F61</f>
        <v>8.8135600090026855E-2</v>
      </c>
      <c r="E128" s="12">
        <f>+Lambayeque!F61</f>
        <v>8.5277557373046875E-2</v>
      </c>
      <c r="F128" s="12">
        <f>+Piura!F61</f>
        <v>4.9127940088510513E-2</v>
      </c>
      <c r="G128" s="12">
        <f>+Tumbes!F61</f>
        <v>3.6990780383348465E-2</v>
      </c>
      <c r="M128" s="27"/>
      <c r="N128" s="27"/>
      <c r="O128" s="27"/>
      <c r="P128" s="27"/>
      <c r="Q128" s="27"/>
      <c r="R128" s="27"/>
      <c r="S128" s="27"/>
    </row>
    <row r="129" spans="2:19" x14ac:dyDescent="0.3">
      <c r="B129" s="29">
        <v>2010</v>
      </c>
      <c r="C129" s="12">
        <f>+Cajamarca!F62</f>
        <v>5.2090104669332504E-2</v>
      </c>
      <c r="D129" s="12">
        <f>+'La Libertad'!F62</f>
        <v>0.11603298783302307</v>
      </c>
      <c r="E129" s="12">
        <f>+Lambayeque!F62</f>
        <v>0.1149202361702919</v>
      </c>
      <c r="F129" s="12">
        <f>+Piura!F62</f>
        <v>6.2711052596569061E-2</v>
      </c>
      <c r="G129" s="12">
        <f>+Tumbes!F62</f>
        <v>6.3606277108192444E-2</v>
      </c>
      <c r="M129" s="27"/>
      <c r="N129" s="27"/>
      <c r="O129" s="27"/>
      <c r="P129" s="27"/>
      <c r="Q129" s="27"/>
      <c r="R129" s="27"/>
      <c r="S129" s="27"/>
    </row>
    <row r="130" spans="2:19" x14ac:dyDescent="0.3">
      <c r="B130" s="29">
        <v>2011</v>
      </c>
      <c r="C130" s="12">
        <f>+Cajamarca!F63</f>
        <v>5.6286614388227463E-2</v>
      </c>
      <c r="D130" s="12">
        <f>+'La Libertad'!F63</f>
        <v>0.13027332723140717</v>
      </c>
      <c r="E130" s="12">
        <f>+Lambayeque!F63</f>
        <v>0.13347552716732025</v>
      </c>
      <c r="F130" s="12">
        <f>+Piura!F63</f>
        <v>9.9346011877059937E-2</v>
      </c>
      <c r="G130" s="12">
        <f>+Tumbes!F63</f>
        <v>0.11020790040493011</v>
      </c>
      <c r="M130" s="27"/>
      <c r="N130" s="27"/>
      <c r="O130" s="27"/>
      <c r="P130" s="27"/>
      <c r="Q130" s="27"/>
      <c r="R130" s="27"/>
      <c r="S130" s="27"/>
    </row>
    <row r="131" spans="2:19" x14ac:dyDescent="0.3">
      <c r="B131" s="29">
        <v>2012</v>
      </c>
      <c r="C131" s="12">
        <f>+Cajamarca!F64</f>
        <v>4.6010587364435196E-2</v>
      </c>
      <c r="D131" s="12">
        <f>+'La Libertad'!F64</f>
        <v>0.20100557804107666</v>
      </c>
      <c r="E131" s="12">
        <f>+Lambayeque!F64</f>
        <v>0.17939947545528412</v>
      </c>
      <c r="F131" s="12">
        <f>+Piura!F64</f>
        <v>0.13573972880840302</v>
      </c>
      <c r="G131" s="12">
        <f>+Tumbes!F64</f>
        <v>0.175860196352005</v>
      </c>
      <c r="M131" s="27"/>
      <c r="N131" s="27"/>
      <c r="O131" s="27"/>
      <c r="P131" s="27"/>
      <c r="Q131" s="27"/>
      <c r="R131" s="27"/>
      <c r="S131" s="27"/>
    </row>
    <row r="132" spans="2:19" x14ac:dyDescent="0.3">
      <c r="B132" s="29">
        <v>2013</v>
      </c>
      <c r="C132" s="12">
        <f>+Cajamarca!F65</f>
        <v>6.4536243677139282E-2</v>
      </c>
      <c r="D132" s="12">
        <f>+'La Libertad'!F65</f>
        <v>0.20425586402416229</v>
      </c>
      <c r="E132" s="12">
        <f>+Lambayeque!F65</f>
        <v>0.20651546120643616</v>
      </c>
      <c r="F132" s="12">
        <f>+Piura!F65</f>
        <v>0.15328694880008698</v>
      </c>
      <c r="G132" s="12">
        <f>+Tumbes!F65</f>
        <v>0.18671011924743652</v>
      </c>
      <c r="M132" s="27"/>
      <c r="N132" s="27"/>
      <c r="O132" s="27"/>
      <c r="P132" s="27"/>
      <c r="Q132" s="27"/>
      <c r="R132" s="27"/>
      <c r="S132" s="27"/>
    </row>
    <row r="133" spans="2:19" x14ac:dyDescent="0.3">
      <c r="B133" s="29">
        <v>2014</v>
      </c>
      <c r="C133" s="12">
        <f>+Cajamarca!F66</f>
        <v>4.7764517366886139E-2</v>
      </c>
      <c r="D133" s="12">
        <f>+'La Libertad'!F66</f>
        <v>0.21592624485492706</v>
      </c>
      <c r="E133" s="12">
        <f>+Lambayeque!F66</f>
        <v>0.23874692618846893</v>
      </c>
      <c r="F133" s="12">
        <f>+Piura!F66</f>
        <v>0.1377052515745163</v>
      </c>
      <c r="G133" s="12">
        <f>+Tumbes!F66</f>
        <v>0.21627682447433472</v>
      </c>
      <c r="M133" s="27"/>
      <c r="N133" s="27"/>
      <c r="O133" s="27"/>
      <c r="P133" s="27"/>
      <c r="Q133" s="27"/>
      <c r="R133" s="27"/>
      <c r="S133" s="27"/>
    </row>
    <row r="134" spans="2:19" x14ac:dyDescent="0.3">
      <c r="B134" s="29">
        <v>2015</v>
      </c>
      <c r="C134" s="12">
        <f>+Cajamarca!F67</f>
        <v>6.1280295252799988E-2</v>
      </c>
      <c r="D134" s="12">
        <f>+'La Libertad'!F67</f>
        <v>0.21759793162345886</v>
      </c>
      <c r="E134" s="12">
        <f>+Lambayeque!F67</f>
        <v>0.24680353701114655</v>
      </c>
      <c r="F134" s="12">
        <f>+Piura!F67</f>
        <v>0.13325417041778564</v>
      </c>
      <c r="G134" s="12">
        <f>+Tumbes!F67</f>
        <v>0.2414526492357254</v>
      </c>
      <c r="M134" s="27"/>
      <c r="N134" s="27"/>
      <c r="O134" s="27"/>
      <c r="P134" s="27"/>
      <c r="Q134" s="27"/>
      <c r="R134" s="27"/>
      <c r="S134" s="27"/>
    </row>
    <row r="135" spans="2:19" x14ac:dyDescent="0.3">
      <c r="B135" s="29">
        <v>2016</v>
      </c>
      <c r="C135" s="12">
        <f>+Cajamarca!F68</f>
        <v>7.29689821600914E-2</v>
      </c>
      <c r="D135" s="12">
        <f>+'La Libertad'!F68</f>
        <v>0.25718671083450317</v>
      </c>
      <c r="E135" s="12">
        <f>+Lambayeque!F68</f>
        <v>0.27366235852241516</v>
      </c>
      <c r="F135" s="12">
        <f>+Piura!F68</f>
        <v>0.13872119784355164</v>
      </c>
      <c r="G135" s="12">
        <f>+Tumbes!F68</f>
        <v>0.2201753705739975</v>
      </c>
      <c r="M135" s="27"/>
      <c r="N135" s="27"/>
      <c r="O135" s="27"/>
      <c r="P135" s="27"/>
      <c r="Q135" s="27"/>
      <c r="R135" s="27"/>
      <c r="S135" s="27"/>
    </row>
    <row r="136" spans="2:19" x14ac:dyDescent="0.3">
      <c r="B136" s="29">
        <v>2017</v>
      </c>
      <c r="C136" s="12">
        <f>+Cajamarca!F69</f>
        <v>7.7611938118934631E-2</v>
      </c>
      <c r="D136" s="12">
        <f>+'La Libertad'!F69</f>
        <v>0.25028687715530396</v>
      </c>
      <c r="E136" s="12">
        <f>+Lambayeque!F69</f>
        <v>0.28781896829605103</v>
      </c>
      <c r="F136" s="12">
        <f>+Piura!F69</f>
        <v>0.14938962459564209</v>
      </c>
      <c r="G136" s="12">
        <f>+Tumbes!F69</f>
        <v>0.2270590215921402</v>
      </c>
      <c r="M136" s="27"/>
      <c r="N136" s="27"/>
      <c r="O136" s="27"/>
      <c r="P136" s="27"/>
      <c r="Q136" s="27"/>
      <c r="R136" s="27"/>
      <c r="S136" s="27"/>
    </row>
    <row r="137" spans="2:19" x14ac:dyDescent="0.3">
      <c r="B137" s="29">
        <v>2018</v>
      </c>
      <c r="C137" s="12">
        <f>+Cajamarca!F70</f>
        <v>9.3436054885387421E-2</v>
      </c>
      <c r="D137" s="12">
        <f>+'La Libertad'!F70</f>
        <v>0.24728304147720337</v>
      </c>
      <c r="E137" s="12">
        <f>+Lambayeque!F70</f>
        <v>0.28107342123985291</v>
      </c>
      <c r="F137" s="12">
        <f>+Piura!F70</f>
        <v>0.20569513738155365</v>
      </c>
      <c r="G137" s="12">
        <f>+Tumbes!F70</f>
        <v>0.21369153261184692</v>
      </c>
      <c r="M137" s="27"/>
      <c r="N137" s="27"/>
      <c r="O137" s="27"/>
      <c r="P137" s="27"/>
      <c r="Q137" s="27"/>
      <c r="R137" s="27"/>
      <c r="S137" s="27"/>
    </row>
    <row r="138" spans="2:19" x14ac:dyDescent="0.3">
      <c r="B138" s="29">
        <v>2019</v>
      </c>
      <c r="C138" s="12">
        <f>+Cajamarca!F71</f>
        <v>9.6103586256504059E-2</v>
      </c>
      <c r="D138" s="12">
        <f>+'La Libertad'!F71</f>
        <v>0.27145567536354065</v>
      </c>
      <c r="E138" s="12">
        <f>+Lambayeque!F71</f>
        <v>0.35134151577949524</v>
      </c>
      <c r="F138" s="12">
        <f>+Piura!F71</f>
        <v>0.31214448809623718</v>
      </c>
      <c r="G138" s="12">
        <f>+Tumbes!F71</f>
        <v>0.32388100028038025</v>
      </c>
      <c r="M138" s="27"/>
      <c r="N138" s="27"/>
      <c r="O138" s="27"/>
      <c r="P138" s="27"/>
      <c r="Q138" s="27"/>
      <c r="R138" s="27"/>
      <c r="S138" s="27"/>
    </row>
    <row r="139" spans="2:19" x14ac:dyDescent="0.3">
      <c r="B139" s="29">
        <v>2020</v>
      </c>
      <c r="C139" s="12">
        <f>+Cajamarca!F72</f>
        <v>0.15262328088283539</v>
      </c>
      <c r="D139" s="12">
        <f>+'La Libertad'!F72</f>
        <v>0.39430341124534607</v>
      </c>
      <c r="E139" s="12">
        <f>+Lambayeque!F72</f>
        <v>0.40401941537857056</v>
      </c>
      <c r="F139" s="12">
        <f>+Piura!F72</f>
        <v>0.31427514553070068</v>
      </c>
      <c r="G139" s="12">
        <f>+Tumbes!F72</f>
        <v>0.29321840405464172</v>
      </c>
      <c r="M139" s="27"/>
      <c r="N139" s="27"/>
      <c r="O139" s="27"/>
      <c r="P139" s="27"/>
      <c r="Q139" s="27"/>
      <c r="R139" s="27"/>
      <c r="S139" s="27"/>
    </row>
    <row r="142" spans="2:19" x14ac:dyDescent="0.3">
      <c r="M142" s="43" t="s">
        <v>28</v>
      </c>
      <c r="N142" s="44"/>
      <c r="O142" s="44"/>
      <c r="P142" s="44"/>
      <c r="Q142" s="44"/>
      <c r="R142" s="44"/>
      <c r="S142" s="44"/>
    </row>
    <row r="143" spans="2:19" x14ac:dyDescent="0.3">
      <c r="M143" s="43" t="s">
        <v>12</v>
      </c>
      <c r="N143" s="44"/>
      <c r="O143" s="44"/>
      <c r="P143" s="44"/>
      <c r="Q143" s="44"/>
      <c r="R143" s="44"/>
      <c r="S143" s="44"/>
    </row>
  </sheetData>
  <mergeCells count="64">
    <mergeCell ref="B99:L99"/>
    <mergeCell ref="B46:C46"/>
    <mergeCell ref="B61:L61"/>
    <mergeCell ref="B64:C64"/>
    <mergeCell ref="D64:E64"/>
    <mergeCell ref="F64:G64"/>
    <mergeCell ref="H64:I64"/>
    <mergeCell ref="B80:L80"/>
    <mergeCell ref="B84:C84"/>
    <mergeCell ref="B45:C45"/>
    <mergeCell ref="D45:E45"/>
    <mergeCell ref="F45:G45"/>
    <mergeCell ref="H45:I45"/>
    <mergeCell ref="B65:C65"/>
    <mergeCell ref="B23:L23"/>
    <mergeCell ref="B42:L42"/>
    <mergeCell ref="B9:C9"/>
    <mergeCell ref="D9:E9"/>
    <mergeCell ref="F9:G9"/>
    <mergeCell ref="H9:I9"/>
    <mergeCell ref="B10:C10"/>
    <mergeCell ref="B26:I26"/>
    <mergeCell ref="B27:I27"/>
    <mergeCell ref="B28:C28"/>
    <mergeCell ref="D28:E28"/>
    <mergeCell ref="F28:G28"/>
    <mergeCell ref="H28:I28"/>
    <mergeCell ref="B29:C29"/>
    <mergeCell ref="B1:L1"/>
    <mergeCell ref="M5:S5"/>
    <mergeCell ref="M6:S6"/>
    <mergeCell ref="M21:S21"/>
    <mergeCell ref="M22:S22"/>
    <mergeCell ref="B4:L4"/>
    <mergeCell ref="B7:I7"/>
    <mergeCell ref="B8:I8"/>
    <mergeCell ref="M24:S24"/>
    <mergeCell ref="M25:S25"/>
    <mergeCell ref="M43:S43"/>
    <mergeCell ref="M44:S44"/>
    <mergeCell ref="M59:S59"/>
    <mergeCell ref="M40:S40"/>
    <mergeCell ref="M41:S41"/>
    <mergeCell ref="M60:S60"/>
    <mergeCell ref="M62:S62"/>
    <mergeCell ref="M63:S63"/>
    <mergeCell ref="M78:S78"/>
    <mergeCell ref="M79:S79"/>
    <mergeCell ref="M81:S81"/>
    <mergeCell ref="M82:S82"/>
    <mergeCell ref="B83:C83"/>
    <mergeCell ref="D83:E83"/>
    <mergeCell ref="F83:G83"/>
    <mergeCell ref="H83:I83"/>
    <mergeCell ref="M97:S97"/>
    <mergeCell ref="M98:S98"/>
    <mergeCell ref="M102:S102"/>
    <mergeCell ref="M103:S103"/>
    <mergeCell ref="M120:S120"/>
    <mergeCell ref="M121:S121"/>
    <mergeCell ref="M124:S124"/>
    <mergeCell ref="M125:S125"/>
    <mergeCell ref="M142:S142"/>
    <mergeCell ref="M143:S1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A871-CB14-4619-9566-62E3D42228C8}">
  <dimension ref="B1:L72"/>
  <sheetViews>
    <sheetView showGridLines="0" workbookViewId="0">
      <selection activeCell="C30" sqref="C30"/>
    </sheetView>
  </sheetViews>
  <sheetFormatPr defaultRowHeight="13.8" x14ac:dyDescent="0.3"/>
  <cols>
    <col min="1" max="26" width="10.77734375" style="1" customWidth="1"/>
    <col min="27" max="16384" width="8.88671875" style="1"/>
  </cols>
  <sheetData>
    <row r="1" spans="2:12" ht="14.4" customHeight="1" x14ac:dyDescent="0.3">
      <c r="B1" s="45" t="s">
        <v>62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4" spans="2:12" x14ac:dyDescent="0.3"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x14ac:dyDescent="0.3">
      <c r="B5" s="1" t="s">
        <v>27</v>
      </c>
    </row>
    <row r="7" spans="2:12" ht="14.4" x14ac:dyDescent="0.3">
      <c r="B7" s="47" t="s">
        <v>14</v>
      </c>
      <c r="C7" s="48"/>
      <c r="D7" s="49">
        <v>2019</v>
      </c>
      <c r="E7" s="49"/>
      <c r="F7" s="49">
        <v>2020</v>
      </c>
      <c r="G7" s="49"/>
      <c r="H7" s="49" t="s">
        <v>25</v>
      </c>
      <c r="I7" s="49"/>
    </row>
    <row r="8" spans="2:12" ht="14.4" x14ac:dyDescent="0.3">
      <c r="B8" s="52" t="s">
        <v>22</v>
      </c>
      <c r="C8" s="53"/>
      <c r="D8" s="21" t="s">
        <v>15</v>
      </c>
      <c r="E8" s="22" t="s">
        <v>16</v>
      </c>
      <c r="F8" s="22" t="s">
        <v>15</v>
      </c>
      <c r="G8" s="22" t="s">
        <v>16</v>
      </c>
      <c r="H8" s="22" t="s">
        <v>23</v>
      </c>
      <c r="I8" s="22" t="s">
        <v>24</v>
      </c>
    </row>
    <row r="9" spans="2:12" ht="14.4" x14ac:dyDescent="0.3">
      <c r="B9" s="23" t="s">
        <v>19</v>
      </c>
      <c r="C9" s="24"/>
      <c r="D9" s="19">
        <v>26401.497165679932</v>
      </c>
      <c r="E9" s="18">
        <v>5.2435759454965591E-2</v>
      </c>
      <c r="F9" s="17">
        <v>13388.74317407608</v>
      </c>
      <c r="G9" s="18">
        <v>2.7166198939085007E-2</v>
      </c>
      <c r="H9" s="20">
        <f>+F9-D9</f>
        <v>-13012.753991603851</v>
      </c>
      <c r="I9" s="33">
        <f>+(G9-E9)*100</f>
        <v>-2.5269560515880585</v>
      </c>
    </row>
    <row r="10" spans="2:12" ht="14.4" x14ac:dyDescent="0.3">
      <c r="B10" s="25" t="s">
        <v>17</v>
      </c>
      <c r="C10" s="26"/>
      <c r="D10" s="19">
        <v>427769.70343399048</v>
      </c>
      <c r="E10" s="18">
        <v>0.84958928823471069</v>
      </c>
      <c r="F10" s="17">
        <v>449106.89532899857</v>
      </c>
      <c r="G10" s="18">
        <v>0.91125261783599854</v>
      </c>
      <c r="H10" s="20">
        <f t="shared" ref="H10:H13" si="0">+F10-D10</f>
        <v>21337.191895008087</v>
      </c>
      <c r="I10" s="33">
        <f t="shared" ref="I10:I13" si="1">+(G10-E10)*100</f>
        <v>6.1663329601287842</v>
      </c>
    </row>
    <row r="11" spans="2:12" ht="14.4" x14ac:dyDescent="0.3">
      <c r="B11" s="25" t="s">
        <v>18</v>
      </c>
      <c r="C11" s="26"/>
      <c r="D11" s="19">
        <v>99119.241653442383</v>
      </c>
      <c r="E11" s="18">
        <v>0.19685977697372437</v>
      </c>
      <c r="F11" s="17">
        <v>67385.492033481598</v>
      </c>
      <c r="G11" s="18">
        <v>0.13672737777233124</v>
      </c>
      <c r="H11" s="20">
        <f t="shared" si="0"/>
        <v>-31733.749619960785</v>
      </c>
      <c r="I11" s="33">
        <f t="shared" si="1"/>
        <v>-6.0132399201393127</v>
      </c>
    </row>
    <row r="12" spans="2:12" ht="14.4" x14ac:dyDescent="0.3">
      <c r="B12" s="25" t="s">
        <v>20</v>
      </c>
      <c r="C12" s="26"/>
      <c r="D12" s="19">
        <v>48388.32445526123</v>
      </c>
      <c r="E12" s="18">
        <v>9.6103586256504059E-2</v>
      </c>
      <c r="F12" s="17">
        <v>75219.719337940216</v>
      </c>
      <c r="G12" s="18">
        <v>0.15262328088283539</v>
      </c>
      <c r="H12" s="20">
        <f t="shared" si="0"/>
        <v>26831.394882678986</v>
      </c>
      <c r="I12" s="33">
        <f t="shared" si="1"/>
        <v>5.6519694626331329</v>
      </c>
    </row>
    <row r="13" spans="2:12" ht="14.4" x14ac:dyDescent="0.3">
      <c r="B13" s="25" t="s">
        <v>21</v>
      </c>
      <c r="C13" s="26"/>
      <c r="D13" s="19">
        <v>71707.426147460938</v>
      </c>
      <c r="E13" s="18">
        <v>0.14241743087768555</v>
      </c>
      <c r="F13" s="17">
        <v>41877.832788944244</v>
      </c>
      <c r="G13" s="18">
        <v>8.4971494972705841E-2</v>
      </c>
      <c r="H13" s="20">
        <f t="shared" si="0"/>
        <v>-29829.593358516693</v>
      </c>
      <c r="I13" s="33">
        <f t="shared" si="1"/>
        <v>-5.7445935904979706</v>
      </c>
    </row>
    <row r="14" spans="2:12" x14ac:dyDescent="0.2">
      <c r="B14" s="2" t="s">
        <v>28</v>
      </c>
    </row>
    <row r="16" spans="2:12" x14ac:dyDescent="0.3">
      <c r="B16" s="50" t="s">
        <v>30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x14ac:dyDescent="0.3">
      <c r="B17" s="1" t="s">
        <v>27</v>
      </c>
    </row>
    <row r="19" spans="2:12" ht="14.4" x14ac:dyDescent="0.3">
      <c r="B19" s="47" t="s">
        <v>29</v>
      </c>
      <c r="C19" s="48"/>
      <c r="D19" s="49">
        <v>2019</v>
      </c>
      <c r="E19" s="49"/>
      <c r="F19" s="49">
        <v>2020</v>
      </c>
      <c r="G19" s="49"/>
      <c r="H19" s="49" t="s">
        <v>25</v>
      </c>
      <c r="I19" s="49"/>
    </row>
    <row r="20" spans="2:12" ht="14.4" x14ac:dyDescent="0.3">
      <c r="B20" s="52" t="s">
        <v>22</v>
      </c>
      <c r="C20" s="53"/>
      <c r="D20" s="21" t="s">
        <v>15</v>
      </c>
      <c r="E20" s="22" t="s">
        <v>16</v>
      </c>
      <c r="F20" s="22" t="s">
        <v>15</v>
      </c>
      <c r="G20" s="22" t="s">
        <v>16</v>
      </c>
      <c r="H20" s="22" t="s">
        <v>23</v>
      </c>
      <c r="I20" s="22" t="s">
        <v>24</v>
      </c>
    </row>
    <row r="21" spans="2:12" ht="14.4" x14ac:dyDescent="0.3">
      <c r="B21" s="23" t="s">
        <v>19</v>
      </c>
      <c r="C21" s="24"/>
      <c r="D21" s="19">
        <v>0</v>
      </c>
      <c r="E21" s="18">
        <v>0</v>
      </c>
      <c r="F21" s="17">
        <v>64.648948669433594</v>
      </c>
      <c r="G21" s="18">
        <v>3.8559219683520496E-4</v>
      </c>
      <c r="H21" s="20">
        <f>+F21-D21</f>
        <v>64.648948669433594</v>
      </c>
      <c r="I21" s="33">
        <f>+(G21-E21)*100</f>
        <v>3.8559219683520496E-2</v>
      </c>
    </row>
    <row r="22" spans="2:12" ht="14.4" x14ac:dyDescent="0.3">
      <c r="B22" s="25" t="s">
        <v>17</v>
      </c>
      <c r="C22" s="26"/>
      <c r="D22" s="19">
        <v>127264.88520812988</v>
      </c>
      <c r="E22" s="18">
        <v>0.7985956072807312</v>
      </c>
      <c r="F22" s="17">
        <v>154151.1119556427</v>
      </c>
      <c r="G22" s="18">
        <v>0.91941893100738525</v>
      </c>
      <c r="H22" s="20">
        <f t="shared" ref="H22:H25" si="2">+F22-D22</f>
        <v>26886.226747512817</v>
      </c>
      <c r="I22" s="33">
        <f t="shared" ref="I22:I25" si="3">+(G22-E22)*100</f>
        <v>12.082332372665405</v>
      </c>
    </row>
    <row r="23" spans="2:12" ht="14.4" x14ac:dyDescent="0.3">
      <c r="B23" s="25" t="s">
        <v>18</v>
      </c>
      <c r="C23" s="26"/>
      <c r="D23" s="19">
        <v>8688.6077575683594</v>
      </c>
      <c r="E23" s="18">
        <v>5.45215904712677E-2</v>
      </c>
      <c r="F23" s="17">
        <v>5418.0395202636719</v>
      </c>
      <c r="G23" s="18">
        <v>3.231535479426384E-2</v>
      </c>
      <c r="H23" s="20">
        <f t="shared" si="2"/>
        <v>-3270.5682373046875</v>
      </c>
      <c r="I23" s="33">
        <f t="shared" si="3"/>
        <v>-2.220623567700386</v>
      </c>
    </row>
    <row r="24" spans="2:12" ht="14.4" x14ac:dyDescent="0.3">
      <c r="B24" s="25" t="s">
        <v>20</v>
      </c>
      <c r="C24" s="26"/>
      <c r="D24" s="19">
        <v>335.29299926757813</v>
      </c>
      <c r="E24" s="18">
        <v>2.1039857529103756E-3</v>
      </c>
      <c r="F24" s="17">
        <v>8948.1860504150391</v>
      </c>
      <c r="G24" s="18">
        <v>5.3370561450719833E-2</v>
      </c>
      <c r="H24" s="20">
        <f t="shared" si="2"/>
        <v>8612.8930511474609</v>
      </c>
      <c r="I24" s="33">
        <f t="shared" si="3"/>
        <v>5.1266575697809458</v>
      </c>
    </row>
    <row r="25" spans="2:12" ht="14.4" x14ac:dyDescent="0.3">
      <c r="B25" s="25" t="s">
        <v>21</v>
      </c>
      <c r="C25" s="26"/>
      <c r="D25" s="19">
        <v>31688.786376953125</v>
      </c>
      <c r="E25" s="18">
        <v>0.19884924590587616</v>
      </c>
      <c r="F25" s="17">
        <v>13139.058059692383</v>
      </c>
      <c r="G25" s="18">
        <v>7.8366599977016449E-2</v>
      </c>
      <c r="H25" s="20">
        <f t="shared" si="2"/>
        <v>-18549.728317260742</v>
      </c>
      <c r="I25" s="33">
        <f t="shared" si="3"/>
        <v>-12.048264592885971</v>
      </c>
    </row>
    <row r="26" spans="2:12" x14ac:dyDescent="0.2">
      <c r="B26" s="2" t="s">
        <v>28</v>
      </c>
    </row>
    <row r="28" spans="2:12" x14ac:dyDescent="0.3">
      <c r="B28" s="50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2" x14ac:dyDescent="0.3">
      <c r="B29" s="1" t="s">
        <v>27</v>
      </c>
    </row>
    <row r="31" spans="2:12" ht="14.4" x14ac:dyDescent="0.3">
      <c r="B31" s="47" t="s">
        <v>52</v>
      </c>
      <c r="C31" s="48"/>
      <c r="D31" s="49">
        <v>2019</v>
      </c>
      <c r="E31" s="49"/>
      <c r="F31" s="49">
        <v>2020</v>
      </c>
      <c r="G31" s="49"/>
      <c r="H31" s="49" t="s">
        <v>25</v>
      </c>
      <c r="I31" s="49"/>
    </row>
    <row r="32" spans="2:12" ht="14.4" x14ac:dyDescent="0.3">
      <c r="B32" s="52" t="s">
        <v>22</v>
      </c>
      <c r="C32" s="53"/>
      <c r="D32" s="21" t="s">
        <v>15</v>
      </c>
      <c r="E32" s="22" t="s">
        <v>16</v>
      </c>
      <c r="F32" s="22" t="s">
        <v>15</v>
      </c>
      <c r="G32" s="22" t="s">
        <v>16</v>
      </c>
      <c r="H32" s="22" t="s">
        <v>23</v>
      </c>
      <c r="I32" s="22" t="s">
        <v>24</v>
      </c>
    </row>
    <row r="33" spans="2:12" ht="14.4" x14ac:dyDescent="0.3">
      <c r="B33" s="23" t="s">
        <v>19</v>
      </c>
      <c r="C33" s="24"/>
      <c r="D33" s="19">
        <v>26401.497165679932</v>
      </c>
      <c r="E33" s="18">
        <v>7.6717115938663483E-2</v>
      </c>
      <c r="F33" s="17">
        <v>13324.094225406647</v>
      </c>
      <c r="G33" s="18">
        <v>4.097399115562439E-2</v>
      </c>
      <c r="H33" s="20">
        <f>+F33-D33</f>
        <v>-13077.402940273285</v>
      </c>
      <c r="I33" s="33">
        <f>+(G33-E33)*100</f>
        <v>-3.5743124783039093</v>
      </c>
    </row>
    <row r="34" spans="2:12" ht="14.4" x14ac:dyDescent="0.3">
      <c r="B34" s="25" t="s">
        <v>17</v>
      </c>
      <c r="C34" s="26"/>
      <c r="D34" s="19">
        <v>300504.8182258606</v>
      </c>
      <c r="E34" s="18">
        <v>0.8732028603553772</v>
      </c>
      <c r="F34" s="17">
        <v>294955.78337335587</v>
      </c>
      <c r="G34" s="18">
        <v>0.90704214572906494</v>
      </c>
      <c r="H34" s="20">
        <f t="shared" ref="H34:H37" si="4">+F34-D34</f>
        <v>-5549.0348525047302</v>
      </c>
      <c r="I34" s="33">
        <f t="shared" ref="I34:I37" si="5">+(G34-E34)*100</f>
        <v>3.3839285373687744</v>
      </c>
    </row>
    <row r="35" spans="2:12" ht="14.4" x14ac:dyDescent="0.3">
      <c r="B35" s="25" t="s">
        <v>18</v>
      </c>
      <c r="C35" s="26"/>
      <c r="D35" s="19">
        <v>90430.633895874023</v>
      </c>
      <c r="E35" s="18">
        <v>0.26277211308479309</v>
      </c>
      <c r="F35" s="17">
        <v>61967.452513217926</v>
      </c>
      <c r="G35" s="18">
        <v>0.19056108593940735</v>
      </c>
      <c r="H35" s="20">
        <f t="shared" si="4"/>
        <v>-28463.181382656097</v>
      </c>
      <c r="I35" s="33">
        <f t="shared" si="5"/>
        <v>-7.2211027145385742</v>
      </c>
    </row>
    <row r="36" spans="2:12" ht="14.4" x14ac:dyDescent="0.3">
      <c r="B36" s="25" t="s">
        <v>20</v>
      </c>
      <c r="C36" s="26"/>
      <c r="D36" s="19">
        <v>48053.031455993652</v>
      </c>
      <c r="E36" s="18">
        <v>0.13963185250759125</v>
      </c>
      <c r="F36" s="17">
        <v>66271.533287525177</v>
      </c>
      <c r="G36" s="18">
        <v>0.20379690825939178</v>
      </c>
      <c r="H36" s="20">
        <f t="shared" si="4"/>
        <v>18218.501831531525</v>
      </c>
      <c r="I36" s="33">
        <f t="shared" si="5"/>
        <v>6.4165055751800537</v>
      </c>
    </row>
    <row r="37" spans="2:12" ht="14.4" x14ac:dyDescent="0.3">
      <c r="B37" s="25" t="s">
        <v>21</v>
      </c>
      <c r="C37" s="26"/>
      <c r="D37" s="19">
        <v>40018.639770507813</v>
      </c>
      <c r="E37" s="18">
        <v>0.11628562211990356</v>
      </c>
      <c r="F37" s="17">
        <v>28738.774729251862</v>
      </c>
      <c r="G37" s="18">
        <v>8.8376909494400024E-2</v>
      </c>
      <c r="H37" s="20">
        <f t="shared" si="4"/>
        <v>-11279.865041255951</v>
      </c>
      <c r="I37" s="33">
        <f t="shared" si="5"/>
        <v>-2.790871262550354</v>
      </c>
    </row>
    <row r="38" spans="2:12" x14ac:dyDescent="0.2">
      <c r="B38" s="2" t="s">
        <v>28</v>
      </c>
    </row>
    <row r="40" spans="2:12" x14ac:dyDescent="0.3">
      <c r="B40" s="50" t="s">
        <v>32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3">
      <c r="B41" s="1" t="s">
        <v>27</v>
      </c>
    </row>
    <row r="43" spans="2:12" ht="14.4" x14ac:dyDescent="0.3">
      <c r="B43" s="47" t="s">
        <v>29</v>
      </c>
      <c r="C43" s="48"/>
      <c r="D43" s="49">
        <v>2019</v>
      </c>
      <c r="E43" s="49"/>
      <c r="F43" s="49">
        <v>2020</v>
      </c>
      <c r="G43" s="49"/>
      <c r="H43" s="49" t="s">
        <v>25</v>
      </c>
      <c r="I43" s="49"/>
    </row>
    <row r="44" spans="2:12" ht="14.4" x14ac:dyDescent="0.3">
      <c r="B44" s="52" t="s">
        <v>22</v>
      </c>
      <c r="C44" s="53"/>
      <c r="D44" s="21" t="s">
        <v>15</v>
      </c>
      <c r="E44" s="22" t="s">
        <v>16</v>
      </c>
      <c r="F44" s="22" t="s">
        <v>15</v>
      </c>
      <c r="G44" s="22" t="s">
        <v>16</v>
      </c>
      <c r="H44" s="22" t="s">
        <v>23</v>
      </c>
      <c r="I44" s="22" t="s">
        <v>24</v>
      </c>
    </row>
    <row r="45" spans="2:12" ht="14.4" x14ac:dyDescent="0.3">
      <c r="B45" s="23" t="s">
        <v>19</v>
      </c>
      <c r="C45" s="24"/>
      <c r="D45" s="19">
        <v>26057.700199127197</v>
      </c>
      <c r="E45" s="18">
        <v>0.13367901742458344</v>
      </c>
      <c r="F45" s="17">
        <v>13388.74317407608</v>
      </c>
      <c r="G45" s="18">
        <v>6.9665089249610901E-2</v>
      </c>
      <c r="H45" s="20">
        <f>+F45-D45</f>
        <v>-12668.957025051117</v>
      </c>
      <c r="I45" s="33">
        <f>+(G45-E45)*100</f>
        <v>-6.4013928174972534</v>
      </c>
    </row>
    <row r="46" spans="2:12" ht="14.4" x14ac:dyDescent="0.3">
      <c r="B46" s="25" t="s">
        <v>17</v>
      </c>
      <c r="C46" s="26"/>
      <c r="D46" s="19">
        <v>181543.89952468872</v>
      </c>
      <c r="E46" s="18">
        <v>0.93134123086929321</v>
      </c>
      <c r="F46" s="17">
        <v>184626.13560152054</v>
      </c>
      <c r="G46" s="18">
        <v>0.96065747737884521</v>
      </c>
      <c r="H46" s="20">
        <f t="shared" ref="H46:H49" si="6">+F46-D46</f>
        <v>3082.2360768318176</v>
      </c>
      <c r="I46" s="33">
        <f t="shared" ref="I46:I49" si="7">+(G46-E46)*100</f>
        <v>2.9316246509552002</v>
      </c>
    </row>
    <row r="47" spans="2:12" ht="14.4" x14ac:dyDescent="0.3">
      <c r="B47" s="25" t="s">
        <v>18</v>
      </c>
      <c r="C47" s="26"/>
      <c r="D47" s="19">
        <v>74735.002532958984</v>
      </c>
      <c r="E47" s="18">
        <v>0.38339921832084656</v>
      </c>
      <c r="F47" s="17">
        <v>53327.892218112946</v>
      </c>
      <c r="G47" s="18">
        <v>0.27747881412506104</v>
      </c>
      <c r="H47" s="20">
        <f t="shared" si="6"/>
        <v>-21407.110314846039</v>
      </c>
      <c r="I47" s="33">
        <f t="shared" si="7"/>
        <v>-10.592040419578552</v>
      </c>
    </row>
    <row r="48" spans="2:12" ht="14.4" x14ac:dyDescent="0.3">
      <c r="B48" s="25" t="s">
        <v>20</v>
      </c>
      <c r="C48" s="26"/>
      <c r="D48" s="19">
        <v>44848.138847351074</v>
      </c>
      <c r="E48" s="18">
        <v>0.2300761491060257</v>
      </c>
      <c r="F48" s="17">
        <v>56451.902672290802</v>
      </c>
      <c r="G48" s="18">
        <v>0.29373383522033691</v>
      </c>
      <c r="H48" s="20">
        <f t="shared" si="6"/>
        <v>11603.763824939728</v>
      </c>
      <c r="I48" s="33">
        <f t="shared" si="7"/>
        <v>6.3657686114311218</v>
      </c>
    </row>
    <row r="49" spans="2:12" ht="14.4" x14ac:dyDescent="0.3">
      <c r="B49" s="25" t="s">
        <v>21</v>
      </c>
      <c r="C49" s="26"/>
      <c r="D49" s="19">
        <v>10629.939880371094</v>
      </c>
      <c r="E49" s="18">
        <v>5.4532822221517563E-2</v>
      </c>
      <c r="F49" s="17">
        <v>6071.486391544342</v>
      </c>
      <c r="G49" s="18">
        <v>3.1591512262821198E-2</v>
      </c>
      <c r="H49" s="20">
        <f t="shared" si="6"/>
        <v>-4558.4534888267517</v>
      </c>
      <c r="I49" s="33">
        <f t="shared" si="7"/>
        <v>-2.2941309958696365</v>
      </c>
    </row>
    <row r="50" spans="2:12" x14ac:dyDescent="0.2">
      <c r="B50" s="2" t="s">
        <v>28</v>
      </c>
    </row>
    <row r="52" spans="2:12" x14ac:dyDescent="0.3">
      <c r="B52" s="50" t="s">
        <v>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2:12" x14ac:dyDescent="0.3">
      <c r="B53" s="1" t="s">
        <v>33</v>
      </c>
    </row>
    <row r="55" spans="2:12" x14ac:dyDescent="0.3">
      <c r="B55" s="30" t="s">
        <v>39</v>
      </c>
      <c r="C55" s="30" t="s">
        <v>37</v>
      </c>
      <c r="D55" s="30" t="s">
        <v>38</v>
      </c>
      <c r="E55" s="30" t="s">
        <v>34</v>
      </c>
      <c r="F55" s="30" t="s">
        <v>35</v>
      </c>
      <c r="G55" s="30" t="s">
        <v>36</v>
      </c>
    </row>
    <row r="56" spans="2:12" x14ac:dyDescent="0.3">
      <c r="B56" s="29">
        <v>2004</v>
      </c>
      <c r="C56" s="12">
        <v>6.7000381648540497E-2</v>
      </c>
      <c r="D56" s="12">
        <v>2.2877596318721771E-2</v>
      </c>
      <c r="E56" s="12">
        <v>6.3061094842851162E-3</v>
      </c>
      <c r="F56" s="12">
        <v>4.0786485187709332E-3</v>
      </c>
      <c r="G56" s="12">
        <v>0.91818505525588989</v>
      </c>
    </row>
    <row r="57" spans="2:12" x14ac:dyDescent="0.3">
      <c r="B57" s="29">
        <v>2005</v>
      </c>
      <c r="C57" s="12">
        <v>7.8448817133903503E-2</v>
      </c>
      <c r="D57" s="12">
        <v>4.6990226954221725E-2</v>
      </c>
      <c r="E57" s="12">
        <v>1.818513497710228E-3</v>
      </c>
      <c r="F57" s="12">
        <v>2.6340135373175144E-3</v>
      </c>
      <c r="G57" s="12">
        <v>0.89389431476593018</v>
      </c>
    </row>
    <row r="58" spans="2:12" x14ac:dyDescent="0.3">
      <c r="B58" s="29">
        <v>2006</v>
      </c>
      <c r="C58" s="12">
        <v>7.6268427073955536E-2</v>
      </c>
      <c r="D58" s="12">
        <v>7.597765326499939E-2</v>
      </c>
      <c r="E58" s="12">
        <v>0</v>
      </c>
      <c r="F58" s="12">
        <v>2.58281035348773E-3</v>
      </c>
      <c r="G58" s="12">
        <v>0.87354844808578491</v>
      </c>
    </row>
    <row r="59" spans="2:12" x14ac:dyDescent="0.3">
      <c r="B59" s="29">
        <v>2007</v>
      </c>
      <c r="C59" s="12">
        <v>9.3428455293178558E-2</v>
      </c>
      <c r="D59" s="12">
        <v>0.21081499755382538</v>
      </c>
      <c r="E59" s="12">
        <v>1.6671234741806984E-2</v>
      </c>
      <c r="F59" s="12">
        <v>1.2392777018249035E-2</v>
      </c>
      <c r="G59" s="12">
        <v>0.74310100078582764</v>
      </c>
    </row>
    <row r="60" spans="2:12" x14ac:dyDescent="0.3">
      <c r="B60" s="29">
        <v>2008</v>
      </c>
      <c r="C60" s="12">
        <v>9.7704499959945679E-2</v>
      </c>
      <c r="D60" s="12">
        <v>0.42715024948120117</v>
      </c>
      <c r="E60" s="12">
        <v>2.5115879252552986E-2</v>
      </c>
      <c r="F60" s="12">
        <v>2.4594943970441818E-2</v>
      </c>
      <c r="G60" s="12">
        <v>0.55678069591522217</v>
      </c>
    </row>
    <row r="61" spans="2:12" x14ac:dyDescent="0.3">
      <c r="B61" s="29">
        <v>2009</v>
      </c>
      <c r="C61" s="12">
        <v>0.10145958513021469</v>
      </c>
      <c r="D61" s="12">
        <v>0.5281556248664856</v>
      </c>
      <c r="E61" s="12">
        <v>4.4355157762765884E-2</v>
      </c>
      <c r="F61" s="12">
        <v>4.1585996747016907E-2</v>
      </c>
      <c r="G61" s="12">
        <v>0.45749074220657349</v>
      </c>
    </row>
    <row r="62" spans="2:12" x14ac:dyDescent="0.3">
      <c r="B62" s="29">
        <v>2010</v>
      </c>
      <c r="C62" s="12">
        <v>8.8114500045776367E-2</v>
      </c>
      <c r="D62" s="12">
        <v>0.63635820150375366</v>
      </c>
      <c r="E62" s="12">
        <v>7.7714927494525909E-2</v>
      </c>
      <c r="F62" s="12">
        <v>5.2090104669332504E-2</v>
      </c>
      <c r="G62" s="12">
        <v>0.35606679320335388</v>
      </c>
    </row>
    <row r="63" spans="2:12" x14ac:dyDescent="0.3">
      <c r="B63" s="29">
        <v>2011</v>
      </c>
      <c r="C63" s="12">
        <v>7.5229853391647339E-2</v>
      </c>
      <c r="D63" s="12">
        <v>0.64841914176940918</v>
      </c>
      <c r="E63" s="12">
        <v>6.4410403370857239E-2</v>
      </c>
      <c r="F63" s="12">
        <v>5.6286614388227463E-2</v>
      </c>
      <c r="G63" s="12">
        <v>0.34346097707748413</v>
      </c>
    </row>
    <row r="64" spans="2:12" x14ac:dyDescent="0.3">
      <c r="B64" s="29">
        <v>2012</v>
      </c>
      <c r="C64" s="12">
        <v>7.6533183455467224E-2</v>
      </c>
      <c r="D64" s="12">
        <v>0.67439603805541992</v>
      </c>
      <c r="E64" s="12">
        <v>9.4448350369930267E-2</v>
      </c>
      <c r="F64" s="12">
        <v>4.6010587364435196E-2</v>
      </c>
      <c r="G64" s="12">
        <v>0.30565512180328369</v>
      </c>
    </row>
    <row r="65" spans="2:7" x14ac:dyDescent="0.3">
      <c r="B65" s="29">
        <v>2013</v>
      </c>
      <c r="C65" s="12">
        <v>6.8919800221920013E-2</v>
      </c>
      <c r="D65" s="12">
        <v>0.75031071901321411</v>
      </c>
      <c r="E65" s="12">
        <v>9.0758182108402252E-2</v>
      </c>
      <c r="F65" s="12">
        <v>6.4536243677139282E-2</v>
      </c>
      <c r="G65" s="12">
        <v>0.23811104893684387</v>
      </c>
    </row>
    <row r="66" spans="2:7" x14ac:dyDescent="0.3">
      <c r="B66" s="29">
        <v>2014</v>
      </c>
      <c r="C66" s="12">
        <v>3.5543631762266159E-2</v>
      </c>
      <c r="D66" s="12">
        <v>0.78485590219497681</v>
      </c>
      <c r="E66" s="12">
        <v>0.11739925295114517</v>
      </c>
      <c r="F66" s="12">
        <v>4.7764517366886139E-2</v>
      </c>
      <c r="G66" s="12">
        <v>0.20890568196773529</v>
      </c>
    </row>
    <row r="67" spans="2:7" x14ac:dyDescent="0.3">
      <c r="B67" s="29">
        <v>2015</v>
      </c>
      <c r="C67" s="12">
        <v>4.5042335987091064E-2</v>
      </c>
      <c r="D67" s="12">
        <v>0.81219518184661865</v>
      </c>
      <c r="E67" s="12">
        <v>0.11280402541160583</v>
      </c>
      <c r="F67" s="12">
        <v>6.1280295252799988E-2</v>
      </c>
      <c r="G67" s="12">
        <v>0.17910453677177429</v>
      </c>
    </row>
    <row r="68" spans="2:7" x14ac:dyDescent="0.3">
      <c r="B68" s="29">
        <v>2016</v>
      </c>
      <c r="C68" s="12">
        <v>4.8127487301826477E-2</v>
      </c>
      <c r="D68" s="12">
        <v>0.83823031187057495</v>
      </c>
      <c r="E68" s="12">
        <v>0.13698719441890717</v>
      </c>
      <c r="F68" s="12">
        <v>7.29689821600914E-2</v>
      </c>
      <c r="G68" s="12">
        <v>0.15439549088478088</v>
      </c>
    </row>
    <row r="69" spans="2:7" x14ac:dyDescent="0.3">
      <c r="B69" s="29">
        <v>2017</v>
      </c>
      <c r="C69" s="12">
        <v>4.8825480043888092E-2</v>
      </c>
      <c r="D69" s="12">
        <v>0.83842885494232178</v>
      </c>
      <c r="E69" s="12">
        <v>0.15218351781368256</v>
      </c>
      <c r="F69" s="12">
        <v>7.7611938118934631E-2</v>
      </c>
      <c r="G69" s="12">
        <v>0.15544112026691437</v>
      </c>
    </row>
    <row r="70" spans="2:7" x14ac:dyDescent="0.3">
      <c r="B70" s="29">
        <v>2018</v>
      </c>
      <c r="C70" s="12">
        <v>4.6683128923177719E-2</v>
      </c>
      <c r="D70" s="12">
        <v>0.84764271974563599</v>
      </c>
      <c r="E70" s="12">
        <v>0.14610299468040466</v>
      </c>
      <c r="F70" s="12">
        <v>9.3436054885387421E-2</v>
      </c>
      <c r="G70" s="12">
        <v>0.14611849188804626</v>
      </c>
    </row>
    <row r="71" spans="2:7" x14ac:dyDescent="0.3">
      <c r="B71" s="29">
        <v>2019</v>
      </c>
      <c r="C71" s="12">
        <v>5.2435759454965591E-2</v>
      </c>
      <c r="D71" s="12">
        <v>0.84958928823471069</v>
      </c>
      <c r="E71" s="12">
        <v>0.19685977697372437</v>
      </c>
      <c r="F71" s="12">
        <v>9.6103586256504059E-2</v>
      </c>
      <c r="G71" s="12">
        <v>0.14241743087768555</v>
      </c>
    </row>
    <row r="72" spans="2:7" x14ac:dyDescent="0.3">
      <c r="B72" s="29">
        <v>2020</v>
      </c>
      <c r="C72" s="12">
        <v>2.7166198939085007E-2</v>
      </c>
      <c r="D72" s="12">
        <v>0.91125261783599854</v>
      </c>
      <c r="E72" s="12">
        <v>0.13672737777233124</v>
      </c>
      <c r="F72" s="12">
        <v>0.15262328088283539</v>
      </c>
      <c r="G72" s="12">
        <v>8.4971494972705841E-2</v>
      </c>
    </row>
  </sheetData>
  <mergeCells count="26">
    <mergeCell ref="B52:L52"/>
    <mergeCell ref="B1:L1"/>
    <mergeCell ref="B4:L4"/>
    <mergeCell ref="B16:L16"/>
    <mergeCell ref="B28:L28"/>
    <mergeCell ref="D7:E7"/>
    <mergeCell ref="F7:G7"/>
    <mergeCell ref="B7:C7"/>
    <mergeCell ref="B8:C8"/>
    <mergeCell ref="H7:I7"/>
    <mergeCell ref="B19:C19"/>
    <mergeCell ref="D19:E19"/>
    <mergeCell ref="F19:G19"/>
    <mergeCell ref="H19:I19"/>
    <mergeCell ref="B20:C20"/>
    <mergeCell ref="B31:C31"/>
    <mergeCell ref="D31:E31"/>
    <mergeCell ref="F31:G31"/>
    <mergeCell ref="H31:I31"/>
    <mergeCell ref="B44:C44"/>
    <mergeCell ref="B32:C32"/>
    <mergeCell ref="B40:L40"/>
    <mergeCell ref="B43:C43"/>
    <mergeCell ref="D43:E43"/>
    <mergeCell ref="F43:G43"/>
    <mergeCell ref="H43:I4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B044-631C-4FC5-B16C-84C0B26CF413}">
  <dimension ref="B1:L72"/>
  <sheetViews>
    <sheetView showGridLines="0" workbookViewId="0">
      <selection activeCell="I48" sqref="I48"/>
    </sheetView>
  </sheetViews>
  <sheetFormatPr defaultRowHeight="13.8" x14ac:dyDescent="0.3"/>
  <cols>
    <col min="1" max="26" width="10.77734375" style="1" customWidth="1"/>
    <col min="27" max="16384" width="8.88671875" style="1"/>
  </cols>
  <sheetData>
    <row r="1" spans="2:12" ht="14.4" customHeight="1" x14ac:dyDescent="0.3">
      <c r="B1" s="54" t="s">
        <v>63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2:12" x14ac:dyDescent="0.3"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x14ac:dyDescent="0.3">
      <c r="B5" s="1" t="s">
        <v>27</v>
      </c>
    </row>
    <row r="7" spans="2:12" ht="14.4" x14ac:dyDescent="0.3">
      <c r="B7" s="47" t="s">
        <v>14</v>
      </c>
      <c r="C7" s="48"/>
      <c r="D7" s="49">
        <v>2019</v>
      </c>
      <c r="E7" s="49"/>
      <c r="F7" s="49">
        <v>2020</v>
      </c>
      <c r="G7" s="49"/>
      <c r="H7" s="49" t="s">
        <v>25</v>
      </c>
      <c r="I7" s="49"/>
    </row>
    <row r="8" spans="2:12" ht="14.4" x14ac:dyDescent="0.3">
      <c r="B8" s="52" t="s">
        <v>22</v>
      </c>
      <c r="C8" s="53"/>
      <c r="D8" s="21" t="s">
        <v>15</v>
      </c>
      <c r="E8" s="22" t="s">
        <v>16</v>
      </c>
      <c r="F8" s="22" t="s">
        <v>15</v>
      </c>
      <c r="G8" s="22" t="s">
        <v>16</v>
      </c>
      <c r="H8" s="22" t="s">
        <v>23</v>
      </c>
      <c r="I8" s="22" t="s">
        <v>24</v>
      </c>
    </row>
    <row r="9" spans="2:12" ht="14.4" x14ac:dyDescent="0.3">
      <c r="B9" s="23" t="s">
        <v>19</v>
      </c>
      <c r="C9" s="24"/>
      <c r="D9" s="19">
        <v>110797.44145965576</v>
      </c>
      <c r="E9" s="18">
        <v>0.20732386410236359</v>
      </c>
      <c r="F9" s="17">
        <v>83599.01562833786</v>
      </c>
      <c r="G9" s="18">
        <v>0.15036402642726898</v>
      </c>
      <c r="H9" s="20">
        <f>+F9-D9</f>
        <v>-27198.425831317902</v>
      </c>
      <c r="I9" s="33">
        <f>+(G9-E9)*100</f>
        <v>-5.6959837675094604</v>
      </c>
    </row>
    <row r="10" spans="2:12" ht="14.4" x14ac:dyDescent="0.3">
      <c r="B10" s="25" t="s">
        <v>17</v>
      </c>
      <c r="C10" s="26"/>
      <c r="D10" s="19">
        <v>496891.51634025574</v>
      </c>
      <c r="E10" s="18">
        <v>0.92978197336196899</v>
      </c>
      <c r="F10" s="17">
        <v>531657.91441440582</v>
      </c>
      <c r="G10" s="18">
        <v>0.95625793933868408</v>
      </c>
      <c r="H10" s="20">
        <f t="shared" ref="H10:H13" si="0">+F10-D10</f>
        <v>34766.398074150085</v>
      </c>
      <c r="I10" s="33">
        <f t="shared" ref="I10:I13" si="1">+(G10-E10)*100</f>
        <v>2.6475965976715088</v>
      </c>
    </row>
    <row r="11" spans="2:12" ht="14.4" x14ac:dyDescent="0.3">
      <c r="B11" s="25" t="s">
        <v>18</v>
      </c>
      <c r="C11" s="26"/>
      <c r="D11" s="19">
        <v>186401.4676322937</v>
      </c>
      <c r="E11" s="18">
        <v>0.34879389405250549</v>
      </c>
      <c r="F11" s="17">
        <v>162849.43622016907</v>
      </c>
      <c r="G11" s="18">
        <v>0.29290652275085449</v>
      </c>
      <c r="H11" s="20">
        <f t="shared" si="0"/>
        <v>-23552.031412124634</v>
      </c>
      <c r="I11" s="33">
        <f t="shared" si="1"/>
        <v>-5.5887371301651001</v>
      </c>
    </row>
    <row r="12" spans="2:12" ht="14.4" x14ac:dyDescent="0.3">
      <c r="B12" s="25" t="s">
        <v>20</v>
      </c>
      <c r="C12" s="26"/>
      <c r="D12" s="19">
        <v>145070.58701896667</v>
      </c>
      <c r="E12" s="18">
        <v>0.27145567536354065</v>
      </c>
      <c r="F12" s="17">
        <v>219223.8329668045</v>
      </c>
      <c r="G12" s="18">
        <v>0.39430341124534607</v>
      </c>
      <c r="H12" s="20">
        <f t="shared" si="0"/>
        <v>74153.24594783783</v>
      </c>
      <c r="I12" s="33">
        <f t="shared" si="1"/>
        <v>12.284773588180542</v>
      </c>
    </row>
    <row r="13" spans="2:12" ht="14.4" x14ac:dyDescent="0.3">
      <c r="B13" s="25" t="s">
        <v>21</v>
      </c>
      <c r="C13" s="26"/>
      <c r="D13" s="19">
        <v>25280.143539428711</v>
      </c>
      <c r="E13" s="18">
        <v>4.730413481593132E-2</v>
      </c>
      <c r="F13" s="17">
        <v>16548.144760131836</v>
      </c>
      <c r="G13" s="18">
        <v>2.9764054343104362E-2</v>
      </c>
      <c r="H13" s="20">
        <f t="shared" si="0"/>
        <v>-8731.998779296875</v>
      </c>
      <c r="I13" s="33">
        <f t="shared" si="1"/>
        <v>-1.7540080472826958</v>
      </c>
    </row>
    <row r="14" spans="2:12" x14ac:dyDescent="0.2">
      <c r="B14" s="2" t="s">
        <v>28</v>
      </c>
    </row>
    <row r="16" spans="2:12" x14ac:dyDescent="0.3">
      <c r="B16" s="50" t="s">
        <v>30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x14ac:dyDescent="0.3">
      <c r="B17" s="1" t="s">
        <v>27</v>
      </c>
    </row>
    <row r="19" spans="2:12" ht="14.4" x14ac:dyDescent="0.3">
      <c r="B19" s="47" t="s">
        <v>29</v>
      </c>
      <c r="C19" s="48"/>
      <c r="D19" s="49">
        <v>2019</v>
      </c>
      <c r="E19" s="49"/>
      <c r="F19" s="49">
        <v>2020</v>
      </c>
      <c r="G19" s="49"/>
      <c r="H19" s="49" t="s">
        <v>25</v>
      </c>
      <c r="I19" s="49"/>
    </row>
    <row r="20" spans="2:12" ht="14.4" x14ac:dyDescent="0.3">
      <c r="B20" s="52" t="s">
        <v>22</v>
      </c>
      <c r="C20" s="53"/>
      <c r="D20" s="21" t="s">
        <v>15</v>
      </c>
      <c r="E20" s="22" t="s">
        <v>16</v>
      </c>
      <c r="F20" s="22" t="s">
        <v>15</v>
      </c>
      <c r="G20" s="22" t="s">
        <v>16</v>
      </c>
      <c r="H20" s="22" t="s">
        <v>23</v>
      </c>
      <c r="I20" s="22" t="s">
        <v>24</v>
      </c>
    </row>
    <row r="21" spans="2:12" ht="14.4" x14ac:dyDescent="0.3">
      <c r="B21" s="23" t="s">
        <v>19</v>
      </c>
      <c r="C21" s="24"/>
      <c r="D21" s="19">
        <v>2802.2008972167969</v>
      </c>
      <c r="E21" s="18">
        <v>2.4899154901504517E-2</v>
      </c>
      <c r="F21" s="17">
        <v>3659.7699661254883</v>
      </c>
      <c r="G21" s="18">
        <v>2.465483732521534E-2</v>
      </c>
      <c r="H21" s="20">
        <f>+F21-D21</f>
        <v>857.56906890869141</v>
      </c>
      <c r="I21" s="33">
        <f>+(G21-E21)*100</f>
        <v>-2.4431757628917694E-2</v>
      </c>
    </row>
    <row r="22" spans="2:12" ht="14.4" x14ac:dyDescent="0.3">
      <c r="B22" s="25" t="s">
        <v>17</v>
      </c>
      <c r="C22" s="26"/>
      <c r="D22" s="19">
        <v>96118.736213684082</v>
      </c>
      <c r="E22" s="18">
        <v>0.85406982898712158</v>
      </c>
      <c r="F22" s="17">
        <v>142342.99186038971</v>
      </c>
      <c r="G22" s="18">
        <v>0.95892453193664551</v>
      </c>
      <c r="H22" s="20">
        <f t="shared" ref="H22:H25" si="2">+F22-D22</f>
        <v>46224.255646705627</v>
      </c>
      <c r="I22" s="33">
        <f t="shared" ref="I22:I25" si="3">+(G22-E22)*100</f>
        <v>10.485470294952393</v>
      </c>
    </row>
    <row r="23" spans="2:12" ht="14.4" x14ac:dyDescent="0.3">
      <c r="B23" s="25" t="s">
        <v>18</v>
      </c>
      <c r="C23" s="26"/>
      <c r="D23" s="19">
        <v>14266.555923461914</v>
      </c>
      <c r="E23" s="18">
        <v>0.12676648795604706</v>
      </c>
      <c r="F23" s="17">
        <v>25626.424812316895</v>
      </c>
      <c r="G23" s="18">
        <v>0.17263798415660858</v>
      </c>
      <c r="H23" s="20">
        <f t="shared" si="2"/>
        <v>11359.86888885498</v>
      </c>
      <c r="I23" s="33">
        <f t="shared" si="3"/>
        <v>4.5871496200561523</v>
      </c>
    </row>
    <row r="24" spans="2:12" ht="14.4" x14ac:dyDescent="0.3">
      <c r="B24" s="25" t="s">
        <v>20</v>
      </c>
      <c r="C24" s="26"/>
      <c r="D24" s="19">
        <v>4071.98095703125</v>
      </c>
      <c r="E24" s="18">
        <v>3.6181874573230743E-2</v>
      </c>
      <c r="F24" s="17">
        <v>29858.477462768555</v>
      </c>
      <c r="G24" s="18">
        <v>0.2011481374502182</v>
      </c>
      <c r="H24" s="20">
        <f t="shared" si="2"/>
        <v>25786.496505737305</v>
      </c>
      <c r="I24" s="33">
        <f t="shared" si="3"/>
        <v>16.496626287698746</v>
      </c>
    </row>
    <row r="25" spans="2:12" ht="14.4" x14ac:dyDescent="0.3">
      <c r="B25" s="25" t="s">
        <v>21</v>
      </c>
      <c r="C25" s="26"/>
      <c r="D25" s="19">
        <v>15404.211532592773</v>
      </c>
      <c r="E25" s="18">
        <v>0.1368752121925354</v>
      </c>
      <c r="F25" s="17">
        <v>6097.2518463134766</v>
      </c>
      <c r="G25" s="18">
        <v>4.1075464338064194E-2</v>
      </c>
      <c r="H25" s="20">
        <f t="shared" si="2"/>
        <v>-9306.9596862792969</v>
      </c>
      <c r="I25" s="33">
        <f t="shared" si="3"/>
        <v>-9.5799747854471207</v>
      </c>
    </row>
    <row r="26" spans="2:12" x14ac:dyDescent="0.2">
      <c r="B26" s="2" t="s">
        <v>28</v>
      </c>
    </row>
    <row r="28" spans="2:12" x14ac:dyDescent="0.3">
      <c r="B28" s="50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2" x14ac:dyDescent="0.3">
      <c r="B29" s="1" t="s">
        <v>27</v>
      </c>
    </row>
    <row r="31" spans="2:12" ht="14.4" x14ac:dyDescent="0.3">
      <c r="B31" s="47" t="s">
        <v>52</v>
      </c>
      <c r="C31" s="48"/>
      <c r="D31" s="49">
        <v>2019</v>
      </c>
      <c r="E31" s="49"/>
      <c r="F31" s="49">
        <v>2020</v>
      </c>
      <c r="G31" s="49"/>
      <c r="H31" s="49" t="s">
        <v>25</v>
      </c>
      <c r="I31" s="49"/>
    </row>
    <row r="32" spans="2:12" ht="14.4" x14ac:dyDescent="0.3">
      <c r="B32" s="52" t="s">
        <v>22</v>
      </c>
      <c r="C32" s="53"/>
      <c r="D32" s="21" t="s">
        <v>15</v>
      </c>
      <c r="E32" s="22" t="s">
        <v>16</v>
      </c>
      <c r="F32" s="22" t="s">
        <v>15</v>
      </c>
      <c r="G32" s="22" t="s">
        <v>16</v>
      </c>
      <c r="H32" s="22" t="s">
        <v>23</v>
      </c>
      <c r="I32" s="22" t="s">
        <v>24</v>
      </c>
    </row>
    <row r="33" spans="2:12" ht="14.4" x14ac:dyDescent="0.3">
      <c r="B33" s="23" t="s">
        <v>19</v>
      </c>
      <c r="C33" s="24"/>
      <c r="D33" s="19">
        <v>107995.24056243896</v>
      </c>
      <c r="E33" s="18">
        <v>0.25598859786987305</v>
      </c>
      <c r="F33" s="17">
        <v>79939.245662212372</v>
      </c>
      <c r="G33" s="18">
        <v>0.1961519867181778</v>
      </c>
      <c r="H33" s="20">
        <f>+F33-D33</f>
        <v>-28055.994900226593</v>
      </c>
      <c r="I33" s="33">
        <f>+(G33-E33)*100</f>
        <v>-5.9836611151695251</v>
      </c>
    </row>
    <row r="34" spans="2:12" ht="14.4" x14ac:dyDescent="0.3">
      <c r="B34" s="25" t="s">
        <v>17</v>
      </c>
      <c r="C34" s="26"/>
      <c r="D34" s="19">
        <v>400772.78012657166</v>
      </c>
      <c r="E34" s="18">
        <v>0.94997942447662354</v>
      </c>
      <c r="F34" s="17">
        <v>389314.92255401611</v>
      </c>
      <c r="G34" s="18">
        <v>0.95528668165206909</v>
      </c>
      <c r="H34" s="20">
        <f t="shared" ref="H34:H37" si="4">+F34-D34</f>
        <v>-11457.857572555542</v>
      </c>
      <c r="I34" s="33">
        <f t="shared" ref="I34:I37" si="5">+(G34-E34)*100</f>
        <v>0.53072571754455566</v>
      </c>
    </row>
    <row r="35" spans="2:12" ht="14.4" x14ac:dyDescent="0.3">
      <c r="B35" s="25" t="s">
        <v>18</v>
      </c>
      <c r="C35" s="26"/>
      <c r="D35" s="19">
        <v>172134.91170883179</v>
      </c>
      <c r="E35" s="18">
        <v>0.40802329778671265</v>
      </c>
      <c r="F35" s="17">
        <v>137223.01140785217</v>
      </c>
      <c r="G35" s="18">
        <v>0.33671277761459351</v>
      </c>
      <c r="H35" s="20">
        <f t="shared" si="4"/>
        <v>-34911.900300979614</v>
      </c>
      <c r="I35" s="33">
        <f t="shared" si="5"/>
        <v>-7.1310520172119141</v>
      </c>
    </row>
    <row r="36" spans="2:12" ht="14.4" x14ac:dyDescent="0.3">
      <c r="B36" s="25" t="s">
        <v>20</v>
      </c>
      <c r="C36" s="26"/>
      <c r="D36" s="19">
        <v>140998.60606193542</v>
      </c>
      <c r="E36" s="18">
        <v>0.33421874046325684</v>
      </c>
      <c r="F36" s="17">
        <v>189365.35550403595</v>
      </c>
      <c r="G36" s="18">
        <v>0.46465775370597839</v>
      </c>
      <c r="H36" s="20">
        <f t="shared" si="4"/>
        <v>48366.749442100525</v>
      </c>
      <c r="I36" s="33">
        <f t="shared" si="5"/>
        <v>13.043901324272156</v>
      </c>
    </row>
    <row r="37" spans="2:12" ht="14.4" x14ac:dyDescent="0.3">
      <c r="B37" s="25" t="s">
        <v>21</v>
      </c>
      <c r="C37" s="26"/>
      <c r="D37" s="19">
        <v>9875.9320068359375</v>
      </c>
      <c r="E37" s="18">
        <v>2.3409605026245117E-2</v>
      </c>
      <c r="F37" s="17">
        <v>10450.892913818359</v>
      </c>
      <c r="G37" s="18">
        <v>2.564401738345623E-2</v>
      </c>
      <c r="H37" s="20">
        <f t="shared" si="4"/>
        <v>574.96090698242188</v>
      </c>
      <c r="I37" s="33">
        <f t="shared" si="5"/>
        <v>0.2234412357211113</v>
      </c>
    </row>
    <row r="38" spans="2:12" x14ac:dyDescent="0.2">
      <c r="B38" s="2" t="s">
        <v>28</v>
      </c>
    </row>
    <row r="40" spans="2:12" x14ac:dyDescent="0.3">
      <c r="B40" s="50" t="s">
        <v>32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3">
      <c r="B41" s="1" t="s">
        <v>27</v>
      </c>
    </row>
    <row r="43" spans="2:12" ht="14.4" x14ac:dyDescent="0.3">
      <c r="B43" s="47" t="s">
        <v>29</v>
      </c>
      <c r="C43" s="48"/>
      <c r="D43" s="49">
        <v>2019</v>
      </c>
      <c r="E43" s="49"/>
      <c r="F43" s="49">
        <v>2020</v>
      </c>
      <c r="G43" s="49"/>
      <c r="H43" s="49" t="s">
        <v>25</v>
      </c>
      <c r="I43" s="49"/>
    </row>
    <row r="44" spans="2:12" ht="14.4" x14ac:dyDescent="0.3">
      <c r="B44" s="52" t="s">
        <v>22</v>
      </c>
      <c r="C44" s="53"/>
      <c r="D44" s="21" t="s">
        <v>15</v>
      </c>
      <c r="E44" s="22" t="s">
        <v>16</v>
      </c>
      <c r="F44" s="22" t="s">
        <v>15</v>
      </c>
      <c r="G44" s="22" t="s">
        <v>16</v>
      </c>
      <c r="H44" s="22" t="s">
        <v>23</v>
      </c>
      <c r="I44" s="22" t="s">
        <v>24</v>
      </c>
    </row>
    <row r="45" spans="2:12" ht="14.4" x14ac:dyDescent="0.3">
      <c r="B45" s="23" t="s">
        <v>19</v>
      </c>
      <c r="C45" s="24"/>
      <c r="D45" s="19">
        <v>109407.08043670654</v>
      </c>
      <c r="E45" s="18">
        <v>0.25604906678199768</v>
      </c>
      <c r="F45" s="17">
        <v>82545.36914396286</v>
      </c>
      <c r="G45" s="18">
        <v>0.18496911227703094</v>
      </c>
      <c r="H45" s="20">
        <f>+F45-D45</f>
        <v>-26861.711292743683</v>
      </c>
      <c r="I45" s="33">
        <f>+(G45-E45)*100</f>
        <v>-7.1079954504966736</v>
      </c>
    </row>
    <row r="46" spans="2:12" ht="14.4" x14ac:dyDescent="0.3">
      <c r="B46" s="25" t="s">
        <v>17</v>
      </c>
      <c r="C46" s="26"/>
      <c r="D46" s="19">
        <v>404508.61857414246</v>
      </c>
      <c r="E46" s="18">
        <v>0.9466850757598877</v>
      </c>
      <c r="F46" s="17">
        <v>430045.63160800934</v>
      </c>
      <c r="G46" s="18">
        <v>0.9636538028717041</v>
      </c>
      <c r="H46" s="20">
        <f t="shared" ref="H46:H49" si="6">+F46-D46</f>
        <v>25537.013033866882</v>
      </c>
      <c r="I46" s="33">
        <f t="shared" ref="I46:I49" si="7">+(G46-E46)*100</f>
        <v>1.6968727111816406</v>
      </c>
    </row>
    <row r="47" spans="2:12" ht="14.4" x14ac:dyDescent="0.3">
      <c r="B47" s="25" t="s">
        <v>18</v>
      </c>
      <c r="C47" s="26"/>
      <c r="D47" s="19">
        <v>174002.5495262146</v>
      </c>
      <c r="E47" s="18">
        <v>0.40722399950027466</v>
      </c>
      <c r="F47" s="17">
        <v>152039.77815437317</v>
      </c>
      <c r="G47" s="18">
        <v>0.34069338440895081</v>
      </c>
      <c r="H47" s="20">
        <f t="shared" si="6"/>
        <v>-21962.771371841431</v>
      </c>
      <c r="I47" s="33">
        <f t="shared" si="7"/>
        <v>-6.6530615091323853</v>
      </c>
    </row>
    <row r="48" spans="2:12" ht="14.4" x14ac:dyDescent="0.3">
      <c r="B48" s="25" t="s">
        <v>20</v>
      </c>
      <c r="C48" s="26"/>
      <c r="D48" s="19">
        <v>142057.84013175964</v>
      </c>
      <c r="E48" s="18">
        <v>0.33246272802352905</v>
      </c>
      <c r="F48" s="17">
        <v>208929.96367359161</v>
      </c>
      <c r="G48" s="18">
        <v>0.46817392110824585</v>
      </c>
      <c r="H48" s="20">
        <f t="shared" si="6"/>
        <v>66872.12354183197</v>
      </c>
      <c r="I48" s="33">
        <f t="shared" si="7"/>
        <v>13.57111930847168</v>
      </c>
    </row>
    <row r="49" spans="2:12" ht="14.4" x14ac:dyDescent="0.3">
      <c r="B49" s="25" t="s">
        <v>21</v>
      </c>
      <c r="C49" s="26"/>
      <c r="D49" s="19">
        <v>11255.488296508789</v>
      </c>
      <c r="E49" s="18">
        <v>2.6341596618294716E-2</v>
      </c>
      <c r="F49" s="17">
        <v>8927.4715576171875</v>
      </c>
      <c r="G49" s="18">
        <v>2.0004834979772568E-2</v>
      </c>
      <c r="H49" s="20">
        <f t="shared" si="6"/>
        <v>-2328.0167388916016</v>
      </c>
      <c r="I49" s="33">
        <f t="shared" si="7"/>
        <v>-0.63367616385221481</v>
      </c>
    </row>
    <row r="50" spans="2:12" x14ac:dyDescent="0.2">
      <c r="B50" s="2" t="s">
        <v>28</v>
      </c>
    </row>
    <row r="52" spans="2:12" x14ac:dyDescent="0.3">
      <c r="B52" s="50" t="s">
        <v>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2:12" x14ac:dyDescent="0.3">
      <c r="B53" s="1" t="s">
        <v>33</v>
      </c>
    </row>
    <row r="55" spans="2:12" x14ac:dyDescent="0.3">
      <c r="B55" s="31" t="s">
        <v>39</v>
      </c>
      <c r="C55" s="31" t="s">
        <v>37</v>
      </c>
      <c r="D55" s="31" t="s">
        <v>38</v>
      </c>
      <c r="E55" s="31" t="s">
        <v>34</v>
      </c>
      <c r="F55" s="31" t="s">
        <v>35</v>
      </c>
      <c r="G55" s="31" t="s">
        <v>36</v>
      </c>
    </row>
    <row r="56" spans="2:12" x14ac:dyDescent="0.3">
      <c r="B56" s="29">
        <v>2004</v>
      </c>
      <c r="C56" s="12">
        <v>0.24582517147064209</v>
      </c>
      <c r="D56" s="12">
        <v>0.18937605619430542</v>
      </c>
      <c r="E56" s="12">
        <v>6.6974207758903503E-2</v>
      </c>
      <c r="F56" s="12">
        <v>1.103039737790823E-2</v>
      </c>
      <c r="G56" s="12">
        <v>0.63939166069030762</v>
      </c>
    </row>
    <row r="57" spans="2:12" x14ac:dyDescent="0.3">
      <c r="B57" s="29">
        <v>2005</v>
      </c>
      <c r="C57" s="12">
        <v>0.27590727806091309</v>
      </c>
      <c r="D57" s="12">
        <v>0.22192168235778809</v>
      </c>
      <c r="E57" s="12">
        <v>6.5584056079387665E-2</v>
      </c>
      <c r="F57" s="12">
        <v>1.3877765275537968E-2</v>
      </c>
      <c r="G57" s="12">
        <v>0.61582911014556885</v>
      </c>
    </row>
    <row r="58" spans="2:12" x14ac:dyDescent="0.3">
      <c r="B58" s="29">
        <v>2006</v>
      </c>
      <c r="C58" s="12">
        <v>0.30175971984863281</v>
      </c>
      <c r="D58" s="12">
        <v>0.31234005093574524</v>
      </c>
      <c r="E58" s="12">
        <v>9.409080445766449E-2</v>
      </c>
      <c r="F58" s="12">
        <v>2.2860139608383179E-2</v>
      </c>
      <c r="G58" s="12">
        <v>0.50686383247375488</v>
      </c>
    </row>
    <row r="59" spans="2:12" x14ac:dyDescent="0.3">
      <c r="B59" s="29">
        <v>2007</v>
      </c>
      <c r="C59" s="12">
        <v>0.36231124401092529</v>
      </c>
      <c r="D59" s="12">
        <v>0.45948663353919983</v>
      </c>
      <c r="E59" s="12">
        <v>0.14544425904750824</v>
      </c>
      <c r="F59" s="12">
        <v>7.1541942656040192E-2</v>
      </c>
      <c r="G59" s="12">
        <v>0.40048837661743164</v>
      </c>
    </row>
    <row r="60" spans="2:12" x14ac:dyDescent="0.3">
      <c r="B60" s="29">
        <v>2008</v>
      </c>
      <c r="C60" s="12">
        <v>0.35026788711547852</v>
      </c>
      <c r="D60" s="12">
        <v>0.62196624279022217</v>
      </c>
      <c r="E60" s="12">
        <v>0.17803665995597839</v>
      </c>
      <c r="F60" s="12">
        <v>8.2961924374103546E-2</v>
      </c>
      <c r="G60" s="12">
        <v>0.29447299242019653</v>
      </c>
    </row>
    <row r="61" spans="2:12" x14ac:dyDescent="0.3">
      <c r="B61" s="29">
        <v>2009</v>
      </c>
      <c r="C61" s="12">
        <v>0.34526532888412476</v>
      </c>
      <c r="D61" s="12">
        <v>0.66806411743164063</v>
      </c>
      <c r="E61" s="12">
        <v>0.17967905104160309</v>
      </c>
      <c r="F61" s="12">
        <v>8.8135600090026855E-2</v>
      </c>
      <c r="G61" s="12">
        <v>0.24298013746738434</v>
      </c>
    </row>
    <row r="62" spans="2:12" x14ac:dyDescent="0.3">
      <c r="B62" s="29">
        <v>2010</v>
      </c>
      <c r="C62" s="12">
        <v>0.31250235438346863</v>
      </c>
      <c r="D62" s="12">
        <v>0.7268301248550415</v>
      </c>
      <c r="E62" s="12">
        <v>0.23586495220661163</v>
      </c>
      <c r="F62" s="12">
        <v>0.11603298783302307</v>
      </c>
      <c r="G62" s="12">
        <v>0.20542201399803162</v>
      </c>
    </row>
    <row r="63" spans="2:12" x14ac:dyDescent="0.3">
      <c r="B63" s="29">
        <v>2011</v>
      </c>
      <c r="C63" s="12">
        <v>0.34232702851295471</v>
      </c>
      <c r="D63" s="12">
        <v>0.75962984561920166</v>
      </c>
      <c r="E63" s="12">
        <v>0.27263769507408142</v>
      </c>
      <c r="F63" s="12">
        <v>0.13027332723140717</v>
      </c>
      <c r="G63" s="12">
        <v>0.16181850433349609</v>
      </c>
    </row>
    <row r="64" spans="2:12" x14ac:dyDescent="0.3">
      <c r="B64" s="29">
        <v>2012</v>
      </c>
      <c r="C64" s="12">
        <v>0.29372140765190125</v>
      </c>
      <c r="D64" s="12">
        <v>0.81527882814407349</v>
      </c>
      <c r="E64" s="12">
        <v>0.28061681985855103</v>
      </c>
      <c r="F64" s="12">
        <v>0.20100557804107666</v>
      </c>
      <c r="G64" s="12">
        <v>0.13918536901473999</v>
      </c>
    </row>
    <row r="65" spans="2:7" x14ac:dyDescent="0.3">
      <c r="B65" s="29">
        <v>2013</v>
      </c>
      <c r="C65" s="12">
        <v>0.31382542848587036</v>
      </c>
      <c r="D65" s="12">
        <v>0.84322428703308105</v>
      </c>
      <c r="E65" s="12">
        <v>0.30003827810287476</v>
      </c>
      <c r="F65" s="12">
        <v>0.20425586402416229</v>
      </c>
      <c r="G65" s="12">
        <v>0.10836929827928543</v>
      </c>
    </row>
    <row r="66" spans="2:7" x14ac:dyDescent="0.3">
      <c r="B66" s="29">
        <v>2014</v>
      </c>
      <c r="C66" s="12">
        <v>0.3148171603679657</v>
      </c>
      <c r="D66" s="12">
        <v>0.84478211402893066</v>
      </c>
      <c r="E66" s="12">
        <v>0.28910204768180847</v>
      </c>
      <c r="F66" s="12">
        <v>0.21592624485492706</v>
      </c>
      <c r="G66" s="12">
        <v>0.10453105717897415</v>
      </c>
    </row>
    <row r="67" spans="2:7" x14ac:dyDescent="0.3">
      <c r="B67" s="29">
        <v>2015</v>
      </c>
      <c r="C67" s="12">
        <v>0.26459026336669922</v>
      </c>
      <c r="D67" s="12">
        <v>0.88555508852005005</v>
      </c>
      <c r="E67" s="12">
        <v>0.33084097504615784</v>
      </c>
      <c r="F67" s="12">
        <v>0.21759793162345886</v>
      </c>
      <c r="G67" s="12">
        <v>8.8556408882141113E-2</v>
      </c>
    </row>
    <row r="68" spans="2:7" x14ac:dyDescent="0.3">
      <c r="B68" s="29">
        <v>2016</v>
      </c>
      <c r="C68" s="12">
        <v>0.25739720463752747</v>
      </c>
      <c r="D68" s="12">
        <v>0.90769588947296143</v>
      </c>
      <c r="E68" s="12">
        <v>0.35993590950965881</v>
      </c>
      <c r="F68" s="12">
        <v>0.25718671083450317</v>
      </c>
      <c r="G68" s="12">
        <v>6.1593048274517059E-2</v>
      </c>
    </row>
    <row r="69" spans="2:7" x14ac:dyDescent="0.3">
      <c r="B69" s="29">
        <v>2017</v>
      </c>
      <c r="C69" s="12">
        <v>0.22180122137069702</v>
      </c>
      <c r="D69" s="12">
        <v>0.91399592161178589</v>
      </c>
      <c r="E69" s="12">
        <v>0.36928641796112061</v>
      </c>
      <c r="F69" s="12">
        <v>0.25028687715530396</v>
      </c>
      <c r="G69" s="12">
        <v>6.0944642871618271E-2</v>
      </c>
    </row>
    <row r="70" spans="2:7" x14ac:dyDescent="0.3">
      <c r="B70" s="29">
        <v>2018</v>
      </c>
      <c r="C70" s="12">
        <v>0.21038384735584259</v>
      </c>
      <c r="D70" s="12">
        <v>0.91041594743728638</v>
      </c>
      <c r="E70" s="12">
        <v>0.35437256097793579</v>
      </c>
      <c r="F70" s="12">
        <v>0.24728304147720337</v>
      </c>
      <c r="G70" s="12">
        <v>6.112467497587204E-2</v>
      </c>
    </row>
    <row r="71" spans="2:7" x14ac:dyDescent="0.3">
      <c r="B71" s="29">
        <v>2019</v>
      </c>
      <c r="C71" s="12">
        <v>0.20732386410236359</v>
      </c>
      <c r="D71" s="12">
        <v>0.92978197336196899</v>
      </c>
      <c r="E71" s="12">
        <v>0.34879389405250549</v>
      </c>
      <c r="F71" s="12">
        <v>0.27145567536354065</v>
      </c>
      <c r="G71" s="12">
        <v>4.730413481593132E-2</v>
      </c>
    </row>
    <row r="72" spans="2:7" x14ac:dyDescent="0.3">
      <c r="B72" s="29">
        <v>2020</v>
      </c>
      <c r="C72" s="12">
        <v>0.15036402642726898</v>
      </c>
      <c r="D72" s="12">
        <v>0.95625793933868408</v>
      </c>
      <c r="E72" s="12">
        <v>0.29290652275085449</v>
      </c>
      <c r="F72" s="12">
        <v>0.39430341124534607</v>
      </c>
      <c r="G72" s="12">
        <v>2.9764054343104362E-2</v>
      </c>
    </row>
  </sheetData>
  <mergeCells count="26">
    <mergeCell ref="B52:L52"/>
    <mergeCell ref="B1:L1"/>
    <mergeCell ref="B4:L4"/>
    <mergeCell ref="B16:L16"/>
    <mergeCell ref="B28:L28"/>
    <mergeCell ref="B40:L40"/>
    <mergeCell ref="B7:C7"/>
    <mergeCell ref="D7:E7"/>
    <mergeCell ref="F7:G7"/>
    <mergeCell ref="H7:I7"/>
    <mergeCell ref="B8:C8"/>
    <mergeCell ref="B19:C19"/>
    <mergeCell ref="D19:E19"/>
    <mergeCell ref="F19:G19"/>
    <mergeCell ref="H43:I43"/>
    <mergeCell ref="H19:I19"/>
    <mergeCell ref="B20:C20"/>
    <mergeCell ref="B31:C31"/>
    <mergeCell ref="D31:E31"/>
    <mergeCell ref="F31:G31"/>
    <mergeCell ref="H31:I31"/>
    <mergeCell ref="B44:C44"/>
    <mergeCell ref="B32:C32"/>
    <mergeCell ref="B43:C43"/>
    <mergeCell ref="D43:E43"/>
    <mergeCell ref="F43:G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95D7-F019-4EB3-A6DF-E9D2FCC1D156}">
  <dimension ref="B1:L72"/>
  <sheetViews>
    <sheetView showGridLines="0" workbookViewId="0">
      <selection activeCell="I48" sqref="B48:I48"/>
    </sheetView>
  </sheetViews>
  <sheetFormatPr defaultRowHeight="13.8" x14ac:dyDescent="0.3"/>
  <cols>
    <col min="1" max="26" width="10.77734375" style="1" customWidth="1"/>
    <col min="27" max="16384" width="8.88671875" style="1"/>
  </cols>
  <sheetData>
    <row r="1" spans="2:12" ht="14.4" customHeight="1" x14ac:dyDescent="0.3">
      <c r="B1" s="54" t="s">
        <v>64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2:12" x14ac:dyDescent="0.3"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x14ac:dyDescent="0.3">
      <c r="B5" s="1" t="s">
        <v>27</v>
      </c>
    </row>
    <row r="7" spans="2:12" ht="14.4" x14ac:dyDescent="0.3">
      <c r="B7" s="47" t="s">
        <v>14</v>
      </c>
      <c r="C7" s="48"/>
      <c r="D7" s="49">
        <v>2019</v>
      </c>
      <c r="E7" s="49"/>
      <c r="F7" s="49">
        <v>2020</v>
      </c>
      <c r="G7" s="49"/>
      <c r="H7" s="49" t="s">
        <v>25</v>
      </c>
      <c r="I7" s="49"/>
    </row>
    <row r="8" spans="2:12" ht="14.4" x14ac:dyDescent="0.3">
      <c r="B8" s="52" t="s">
        <v>22</v>
      </c>
      <c r="C8" s="53"/>
      <c r="D8" s="21" t="s">
        <v>15</v>
      </c>
      <c r="E8" s="22" t="s">
        <v>16</v>
      </c>
      <c r="F8" s="22" t="s">
        <v>15</v>
      </c>
      <c r="G8" s="22" t="s">
        <v>16</v>
      </c>
      <c r="H8" s="22" t="s">
        <v>23</v>
      </c>
      <c r="I8" s="22" t="s">
        <v>24</v>
      </c>
    </row>
    <row r="9" spans="2:12" ht="14.4" x14ac:dyDescent="0.3">
      <c r="B9" s="23" t="s">
        <v>19</v>
      </c>
      <c r="C9" s="24"/>
      <c r="D9" s="19">
        <v>68594.79808807373</v>
      </c>
      <c r="E9" s="18">
        <v>0.20480193197727203</v>
      </c>
      <c r="F9" s="17">
        <v>52081.887903690338</v>
      </c>
      <c r="G9" s="18">
        <v>0.1460016667842865</v>
      </c>
      <c r="H9" s="20">
        <f>+F9-D9</f>
        <v>-16512.910184383392</v>
      </c>
      <c r="I9" s="33">
        <f>+(G9-E9)*100</f>
        <v>-5.8800265192985535</v>
      </c>
    </row>
    <row r="10" spans="2:12" ht="14.4" x14ac:dyDescent="0.3">
      <c r="B10" s="25" t="s">
        <v>17</v>
      </c>
      <c r="C10" s="26"/>
      <c r="D10" s="19">
        <v>315911.3738451004</v>
      </c>
      <c r="E10" s="18">
        <v>0.94320940971374512</v>
      </c>
      <c r="F10" s="17">
        <v>342205.38896465302</v>
      </c>
      <c r="G10" s="18">
        <v>0.95930773019790649</v>
      </c>
      <c r="H10" s="20">
        <f t="shared" ref="H10:H13" si="0">+F10-D10</f>
        <v>26294.015119552612</v>
      </c>
      <c r="I10" s="33">
        <f t="shared" ref="I10:I13" si="1">+(G10-E10)*100</f>
        <v>1.6098320484161377</v>
      </c>
    </row>
    <row r="11" spans="2:12" ht="14.4" x14ac:dyDescent="0.3">
      <c r="B11" s="25" t="s">
        <v>18</v>
      </c>
      <c r="C11" s="26"/>
      <c r="D11" s="19">
        <v>109065.58216285706</v>
      </c>
      <c r="E11" s="18">
        <v>0.32563462853431702</v>
      </c>
      <c r="F11" s="17">
        <v>80382.259191989899</v>
      </c>
      <c r="G11" s="18">
        <v>0.22533638775348663</v>
      </c>
      <c r="H11" s="20">
        <f t="shared" si="0"/>
        <v>-28683.322970867157</v>
      </c>
      <c r="I11" s="33">
        <f t="shared" si="1"/>
        <v>-10.029824078083038</v>
      </c>
    </row>
    <row r="12" spans="2:12" ht="14.4" x14ac:dyDescent="0.3">
      <c r="B12" s="25" t="s">
        <v>20</v>
      </c>
      <c r="C12" s="26"/>
      <c r="D12" s="19">
        <v>117675.64946174622</v>
      </c>
      <c r="E12" s="18">
        <v>0.35134151577949524</v>
      </c>
      <c r="F12" s="17">
        <v>144122.27496194839</v>
      </c>
      <c r="G12" s="18">
        <v>0.40401941537857056</v>
      </c>
      <c r="H12" s="20">
        <f t="shared" si="0"/>
        <v>26446.625500202179</v>
      </c>
      <c r="I12" s="33">
        <f t="shared" si="1"/>
        <v>5.2677899599075317</v>
      </c>
    </row>
    <row r="13" spans="2:12" ht="14.4" x14ac:dyDescent="0.3">
      <c r="B13" s="25" t="s">
        <v>21</v>
      </c>
      <c r="C13" s="26"/>
      <c r="D13" s="19">
        <v>13620.605667114258</v>
      </c>
      <c r="E13" s="18">
        <v>4.0666732937097549E-2</v>
      </c>
      <c r="F13" s="17">
        <v>10765.98161649704</v>
      </c>
      <c r="G13" s="18">
        <v>3.018038347363472E-2</v>
      </c>
      <c r="H13" s="20">
        <f t="shared" si="0"/>
        <v>-2854.624050617218</v>
      </c>
      <c r="I13" s="33">
        <f t="shared" si="1"/>
        <v>-1.048634946346283</v>
      </c>
    </row>
    <row r="14" spans="2:12" x14ac:dyDescent="0.2">
      <c r="B14" s="2" t="s">
        <v>28</v>
      </c>
    </row>
    <row r="16" spans="2:12" x14ac:dyDescent="0.3">
      <c r="B16" s="50" t="s">
        <v>30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x14ac:dyDescent="0.3">
      <c r="B17" s="1" t="s">
        <v>27</v>
      </c>
    </row>
    <row r="19" spans="2:12" ht="14.4" x14ac:dyDescent="0.3">
      <c r="B19" s="47" t="s">
        <v>29</v>
      </c>
      <c r="C19" s="48"/>
      <c r="D19" s="49">
        <v>2019</v>
      </c>
      <c r="E19" s="49"/>
      <c r="F19" s="49">
        <v>2020</v>
      </c>
      <c r="G19" s="49"/>
      <c r="H19" s="49" t="s">
        <v>25</v>
      </c>
      <c r="I19" s="49"/>
    </row>
    <row r="20" spans="2:12" ht="14.4" x14ac:dyDescent="0.3">
      <c r="B20" s="52" t="s">
        <v>22</v>
      </c>
      <c r="C20" s="53"/>
      <c r="D20" s="21" t="s">
        <v>15</v>
      </c>
      <c r="E20" s="22" t="s">
        <v>16</v>
      </c>
      <c r="F20" s="22" t="s">
        <v>15</v>
      </c>
      <c r="G20" s="22" t="s">
        <v>16</v>
      </c>
      <c r="H20" s="22" t="s">
        <v>23</v>
      </c>
      <c r="I20" s="22" t="s">
        <v>24</v>
      </c>
    </row>
    <row r="21" spans="2:12" ht="14.4" x14ac:dyDescent="0.3">
      <c r="B21" s="23" t="s">
        <v>19</v>
      </c>
      <c r="C21" s="24"/>
      <c r="D21" s="19">
        <v>747.92143249511719</v>
      </c>
      <c r="E21" s="18">
        <v>3.2505098730325699E-2</v>
      </c>
      <c r="F21" s="17">
        <v>867.38869857788086</v>
      </c>
      <c r="G21" s="18">
        <v>2.1577466279268265E-2</v>
      </c>
      <c r="H21" s="20">
        <f>+F21-D21</f>
        <v>119.46726608276367</v>
      </c>
      <c r="I21" s="33">
        <f>+(G21-E21)*100</f>
        <v>-1.0927632451057434</v>
      </c>
    </row>
    <row r="22" spans="2:12" ht="14.4" x14ac:dyDescent="0.3">
      <c r="B22" s="25" t="s">
        <v>17</v>
      </c>
      <c r="C22" s="26"/>
      <c r="D22" s="19">
        <v>21551.268218994141</v>
      </c>
      <c r="E22" s="18">
        <v>0.93663060665130615</v>
      </c>
      <c r="F22" s="17">
        <v>38666.094644546509</v>
      </c>
      <c r="G22" s="18">
        <v>0.96187138557434082</v>
      </c>
      <c r="H22" s="20">
        <f t="shared" ref="H22:H25" si="2">+F22-D22</f>
        <v>17114.826425552368</v>
      </c>
      <c r="I22" s="33">
        <f t="shared" ref="I22:I25" si="3">+(G22-E22)*100</f>
        <v>2.5240778923034668</v>
      </c>
    </row>
    <row r="23" spans="2:12" ht="14.4" x14ac:dyDescent="0.3">
      <c r="B23" s="25" t="s">
        <v>18</v>
      </c>
      <c r="C23" s="26"/>
      <c r="D23" s="19">
        <v>2239.4473419189453</v>
      </c>
      <c r="E23" s="18">
        <v>9.7327679395675659E-2</v>
      </c>
      <c r="F23" s="17">
        <v>3021.4974365234375</v>
      </c>
      <c r="G23" s="18">
        <v>7.5163833796977997E-2</v>
      </c>
      <c r="H23" s="20">
        <f t="shared" si="2"/>
        <v>782.05009460449219</v>
      </c>
      <c r="I23" s="33">
        <f t="shared" si="3"/>
        <v>-2.2163845598697662</v>
      </c>
    </row>
    <row r="24" spans="2:12" ht="14.4" x14ac:dyDescent="0.3">
      <c r="B24" s="25" t="s">
        <v>20</v>
      </c>
      <c r="C24" s="26"/>
      <c r="D24" s="19">
        <v>2434.3954772949219</v>
      </c>
      <c r="E24" s="18">
        <v>0.10580023378133774</v>
      </c>
      <c r="F24" s="17">
        <v>5812.4281635284424</v>
      </c>
      <c r="G24" s="18">
        <v>0.14459201693534851</v>
      </c>
      <c r="H24" s="20">
        <f t="shared" si="2"/>
        <v>3378.0326862335205</v>
      </c>
      <c r="I24" s="33">
        <f t="shared" si="3"/>
        <v>3.8791783154010773</v>
      </c>
    </row>
    <row r="25" spans="2:12" ht="14.4" x14ac:dyDescent="0.3">
      <c r="B25" s="25" t="s">
        <v>21</v>
      </c>
      <c r="C25" s="26"/>
      <c r="D25" s="19">
        <v>1458.0894622802734</v>
      </c>
      <c r="E25" s="18">
        <v>6.3369408249855042E-2</v>
      </c>
      <c r="F25" s="17">
        <v>1418.3196029663086</v>
      </c>
      <c r="G25" s="18">
        <v>3.5282619297504425E-2</v>
      </c>
      <c r="H25" s="20">
        <f t="shared" si="2"/>
        <v>-39.769859313964844</v>
      </c>
      <c r="I25" s="33">
        <f t="shared" si="3"/>
        <v>-2.8086788952350616</v>
      </c>
    </row>
    <row r="26" spans="2:12" x14ac:dyDescent="0.2">
      <c r="B26" s="2" t="s">
        <v>28</v>
      </c>
    </row>
    <row r="28" spans="2:12" x14ac:dyDescent="0.3">
      <c r="B28" s="50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2" x14ac:dyDescent="0.3">
      <c r="B29" s="1" t="s">
        <v>27</v>
      </c>
    </row>
    <row r="31" spans="2:12" ht="14.4" x14ac:dyDescent="0.3">
      <c r="B31" s="47" t="s">
        <v>52</v>
      </c>
      <c r="C31" s="48"/>
      <c r="D31" s="49">
        <v>2019</v>
      </c>
      <c r="E31" s="49"/>
      <c r="F31" s="49">
        <v>2020</v>
      </c>
      <c r="G31" s="49"/>
      <c r="H31" s="49" t="s">
        <v>25</v>
      </c>
      <c r="I31" s="49"/>
    </row>
    <row r="32" spans="2:12" ht="14.4" x14ac:dyDescent="0.3">
      <c r="B32" s="52" t="s">
        <v>22</v>
      </c>
      <c r="C32" s="53"/>
      <c r="D32" s="21" t="s">
        <v>15</v>
      </c>
      <c r="E32" s="22" t="s">
        <v>16</v>
      </c>
      <c r="F32" s="22" t="s">
        <v>15</v>
      </c>
      <c r="G32" s="22" t="s">
        <v>16</v>
      </c>
      <c r="H32" s="22" t="s">
        <v>23</v>
      </c>
      <c r="I32" s="22" t="s">
        <v>24</v>
      </c>
    </row>
    <row r="33" spans="2:12" ht="14.4" x14ac:dyDescent="0.3">
      <c r="B33" s="23" t="s">
        <v>19</v>
      </c>
      <c r="C33" s="24"/>
      <c r="D33" s="19">
        <v>67846.876655578613</v>
      </c>
      <c r="E33" s="18">
        <v>0.2175116091966629</v>
      </c>
      <c r="F33" s="17">
        <v>51214.499205112457</v>
      </c>
      <c r="G33" s="18">
        <v>0.16180373728275299</v>
      </c>
      <c r="H33" s="20">
        <f>+F33-D33</f>
        <v>-16632.377450466156</v>
      </c>
      <c r="I33" s="33">
        <f>+(G33-E33)*100</f>
        <v>-5.5707871913909912</v>
      </c>
    </row>
    <row r="34" spans="2:12" ht="14.4" x14ac:dyDescent="0.3">
      <c r="B34" s="25" t="s">
        <v>17</v>
      </c>
      <c r="C34" s="26"/>
      <c r="D34" s="19">
        <v>294360.10562610626</v>
      </c>
      <c r="E34" s="18">
        <v>0.94369471073150635</v>
      </c>
      <c r="F34" s="17">
        <v>303539.29432010651</v>
      </c>
      <c r="G34" s="18">
        <v>0.95898216962814331</v>
      </c>
      <c r="H34" s="20">
        <f t="shared" ref="H34:H37" si="4">+F34-D34</f>
        <v>9179.1886940002441</v>
      </c>
      <c r="I34" s="33">
        <f t="shared" ref="I34:I37" si="5">+(G34-E34)*100</f>
        <v>1.5287458896636963</v>
      </c>
    </row>
    <row r="35" spans="2:12" ht="14.4" x14ac:dyDescent="0.3">
      <c r="B35" s="25" t="s">
        <v>18</v>
      </c>
      <c r="C35" s="26"/>
      <c r="D35" s="19">
        <v>106826.13482093811</v>
      </c>
      <c r="E35" s="18">
        <v>0.34247595071792603</v>
      </c>
      <c r="F35" s="17">
        <v>77360.761755466461</v>
      </c>
      <c r="G35" s="18">
        <v>0.24440853297710419</v>
      </c>
      <c r="H35" s="20">
        <f t="shared" si="4"/>
        <v>-29465.373065471649</v>
      </c>
      <c r="I35" s="33">
        <f t="shared" si="5"/>
        <v>-9.8067417740821838</v>
      </c>
    </row>
    <row r="36" spans="2:12" ht="14.4" x14ac:dyDescent="0.3">
      <c r="B36" s="25" t="s">
        <v>20</v>
      </c>
      <c r="C36" s="26"/>
      <c r="D36" s="19">
        <v>115241.25398445129</v>
      </c>
      <c r="E36" s="18">
        <v>0.36945414543151855</v>
      </c>
      <c r="F36" s="17">
        <v>138309.84679841995</v>
      </c>
      <c r="G36" s="18">
        <v>0.43696707487106323</v>
      </c>
      <c r="H36" s="20">
        <f t="shared" si="4"/>
        <v>23068.592813968658</v>
      </c>
      <c r="I36" s="33">
        <f t="shared" si="5"/>
        <v>6.7512929439544678</v>
      </c>
    </row>
    <row r="37" spans="2:12" ht="14.4" x14ac:dyDescent="0.3">
      <c r="B37" s="25" t="s">
        <v>21</v>
      </c>
      <c r="C37" s="26"/>
      <c r="D37" s="19">
        <v>12162.516204833984</v>
      </c>
      <c r="E37" s="18">
        <v>3.899204358458519E-2</v>
      </c>
      <c r="F37" s="17">
        <v>9347.6620135307312</v>
      </c>
      <c r="G37" s="18">
        <v>2.9532391577959061E-2</v>
      </c>
      <c r="H37" s="20">
        <f t="shared" si="4"/>
        <v>-2814.8541913032532</v>
      </c>
      <c r="I37" s="33">
        <f t="shared" si="5"/>
        <v>-0.94596520066261292</v>
      </c>
    </row>
    <row r="38" spans="2:12" x14ac:dyDescent="0.2">
      <c r="B38" s="2" t="s">
        <v>28</v>
      </c>
    </row>
    <row r="40" spans="2:12" x14ac:dyDescent="0.3">
      <c r="B40" s="50" t="s">
        <v>32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3">
      <c r="B41" s="1" t="s">
        <v>27</v>
      </c>
    </row>
    <row r="43" spans="2:12" ht="14.4" x14ac:dyDescent="0.3">
      <c r="B43" s="47" t="s">
        <v>29</v>
      </c>
      <c r="C43" s="48"/>
      <c r="D43" s="49">
        <v>2019</v>
      </c>
      <c r="E43" s="49"/>
      <c r="F43" s="49">
        <v>2020</v>
      </c>
      <c r="G43" s="49"/>
      <c r="H43" s="49" t="s">
        <v>25</v>
      </c>
      <c r="I43" s="49"/>
    </row>
    <row r="44" spans="2:12" ht="14.4" x14ac:dyDescent="0.3">
      <c r="B44" s="52" t="s">
        <v>22</v>
      </c>
      <c r="C44" s="53"/>
      <c r="D44" s="21" t="s">
        <v>15</v>
      </c>
      <c r="E44" s="22" t="s">
        <v>16</v>
      </c>
      <c r="F44" s="22" t="s">
        <v>15</v>
      </c>
      <c r="G44" s="22" t="s">
        <v>16</v>
      </c>
      <c r="H44" s="22" t="s">
        <v>23</v>
      </c>
      <c r="I44" s="22" t="s">
        <v>24</v>
      </c>
    </row>
    <row r="45" spans="2:12" ht="14.4" x14ac:dyDescent="0.3">
      <c r="B45" s="23" t="s">
        <v>19</v>
      </c>
      <c r="C45" s="24"/>
      <c r="D45" s="19">
        <v>68345.314186096191</v>
      </c>
      <c r="E45" s="18">
        <v>0.24415138363838196</v>
      </c>
      <c r="F45" s="17">
        <v>51688.657763004303</v>
      </c>
      <c r="G45" s="18">
        <v>0.17106615006923676</v>
      </c>
      <c r="H45" s="20">
        <f>+F45-D45</f>
        <v>-16656.656423091888</v>
      </c>
      <c r="I45" s="33">
        <f>+(G45-E45)*100</f>
        <v>-7.3085233569145203</v>
      </c>
    </row>
    <row r="46" spans="2:12" ht="14.4" x14ac:dyDescent="0.3">
      <c r="B46" s="25" t="s">
        <v>17</v>
      </c>
      <c r="C46" s="26"/>
      <c r="D46" s="19">
        <v>266987.10587024689</v>
      </c>
      <c r="E46" s="18">
        <v>0.95376354455947876</v>
      </c>
      <c r="F46" s="17">
        <v>291867.96673870087</v>
      </c>
      <c r="G46" s="18">
        <v>0.96595132350921631</v>
      </c>
      <c r="H46" s="20">
        <f t="shared" ref="H46:H49" si="6">+F46-D46</f>
        <v>24880.860868453979</v>
      </c>
      <c r="I46" s="33">
        <f t="shared" ref="I46:I49" si="7">+(G46-E46)*100</f>
        <v>1.2187778949737549</v>
      </c>
    </row>
    <row r="47" spans="2:12" ht="14.4" x14ac:dyDescent="0.3">
      <c r="B47" s="25" t="s">
        <v>18</v>
      </c>
      <c r="C47" s="26"/>
      <c r="D47" s="19">
        <v>102998.27697181702</v>
      </c>
      <c r="E47" s="18">
        <v>0.36794286966323853</v>
      </c>
      <c r="F47" s="17">
        <v>76508.842459201813</v>
      </c>
      <c r="G47" s="18">
        <v>0.25320976972579956</v>
      </c>
      <c r="H47" s="20">
        <f t="shared" si="6"/>
        <v>-26489.434512615204</v>
      </c>
      <c r="I47" s="33">
        <f t="shared" si="7"/>
        <v>-11.473309993743896</v>
      </c>
    </row>
    <row r="48" spans="2:12" ht="14.4" x14ac:dyDescent="0.3">
      <c r="B48" s="25" t="s">
        <v>20</v>
      </c>
      <c r="C48" s="26"/>
      <c r="D48" s="19">
        <v>114132.40909004211</v>
      </c>
      <c r="E48" s="18">
        <v>0.40771755576133728</v>
      </c>
      <c r="F48" s="17">
        <v>136975.22768259048</v>
      </c>
      <c r="G48" s="18">
        <v>0.45332622528076172</v>
      </c>
      <c r="H48" s="20">
        <f t="shared" si="6"/>
        <v>22842.81859254837</v>
      </c>
      <c r="I48" s="33">
        <f t="shared" si="7"/>
        <v>4.5608669519424438</v>
      </c>
    </row>
    <row r="49" spans="2:12" ht="14.4" x14ac:dyDescent="0.3">
      <c r="B49" s="25" t="s">
        <v>21</v>
      </c>
      <c r="C49" s="26"/>
      <c r="D49" s="19">
        <v>7750.6778717041016</v>
      </c>
      <c r="E49" s="18">
        <v>2.7687907218933105E-2</v>
      </c>
      <c r="F49" s="17">
        <v>7045.8427233695984</v>
      </c>
      <c r="G49" s="18">
        <v>2.3318560793995857E-2</v>
      </c>
      <c r="H49" s="20">
        <f t="shared" si="6"/>
        <v>-704.83514833450317</v>
      </c>
      <c r="I49" s="33">
        <f t="shared" si="7"/>
        <v>-0.43693464249372482</v>
      </c>
    </row>
    <row r="50" spans="2:12" x14ac:dyDescent="0.2">
      <c r="B50" s="2" t="s">
        <v>28</v>
      </c>
    </row>
    <row r="52" spans="2:12" x14ac:dyDescent="0.3">
      <c r="B52" s="50" t="s">
        <v>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2:12" x14ac:dyDescent="0.3">
      <c r="B53" s="1" t="s">
        <v>33</v>
      </c>
    </row>
    <row r="55" spans="2:12" x14ac:dyDescent="0.3">
      <c r="B55" s="31" t="s">
        <v>39</v>
      </c>
      <c r="C55" s="31" t="s">
        <v>37</v>
      </c>
      <c r="D55" s="31" t="s">
        <v>38</v>
      </c>
      <c r="E55" s="31" t="s">
        <v>34</v>
      </c>
      <c r="F55" s="31" t="s">
        <v>35</v>
      </c>
      <c r="G55" s="31" t="s">
        <v>36</v>
      </c>
    </row>
    <row r="56" spans="2:12" x14ac:dyDescent="0.3">
      <c r="B56" s="29">
        <v>2004</v>
      </c>
      <c r="C56" s="12">
        <v>0.24347904324531555</v>
      </c>
      <c r="D56" s="12">
        <v>0.12691396474838257</v>
      </c>
      <c r="E56" s="12">
        <v>5.4908111691474915E-2</v>
      </c>
      <c r="F56" s="12">
        <v>1.02762496098876E-2</v>
      </c>
      <c r="G56" s="12">
        <v>0.66345816850662231</v>
      </c>
    </row>
    <row r="57" spans="2:12" x14ac:dyDescent="0.3">
      <c r="B57" s="29">
        <v>2005</v>
      </c>
      <c r="C57" s="12">
        <v>0.24320535361766815</v>
      </c>
      <c r="D57" s="12">
        <v>0.18694938719272614</v>
      </c>
      <c r="E57" s="12">
        <v>6.0408975929021835E-2</v>
      </c>
      <c r="F57" s="12">
        <v>2.2391496226191521E-2</v>
      </c>
      <c r="G57" s="12">
        <v>0.64624929428100586</v>
      </c>
    </row>
    <row r="58" spans="2:12" x14ac:dyDescent="0.3">
      <c r="B58" s="29">
        <v>2006</v>
      </c>
      <c r="C58" s="12">
        <v>0.28069746494293213</v>
      </c>
      <c r="D58" s="12">
        <v>0.35851258039474487</v>
      </c>
      <c r="E58" s="12">
        <v>8.6375027894973755E-2</v>
      </c>
      <c r="F58" s="12">
        <v>2.5965392589569092E-2</v>
      </c>
      <c r="G58" s="12">
        <v>0.49443280696868896</v>
      </c>
    </row>
    <row r="59" spans="2:12" x14ac:dyDescent="0.3">
      <c r="B59" s="29">
        <v>2007</v>
      </c>
      <c r="C59" s="12">
        <v>0.28394842147827148</v>
      </c>
      <c r="D59" s="12">
        <v>0.5015791654586792</v>
      </c>
      <c r="E59" s="12">
        <v>0.10191936045885086</v>
      </c>
      <c r="F59" s="12">
        <v>4.5352190732955933E-2</v>
      </c>
      <c r="G59" s="12">
        <v>0.37715131044387817</v>
      </c>
    </row>
    <row r="60" spans="2:12" x14ac:dyDescent="0.3">
      <c r="B60" s="29">
        <v>2008</v>
      </c>
      <c r="C60" s="12">
        <v>0.31082481145858765</v>
      </c>
      <c r="D60" s="12">
        <v>0.67371010780334473</v>
      </c>
      <c r="E60" s="12">
        <v>0.12513242661952972</v>
      </c>
      <c r="F60" s="12">
        <v>7.0785723626613617E-2</v>
      </c>
      <c r="G60" s="12">
        <v>0.24244682490825653</v>
      </c>
    </row>
    <row r="61" spans="2:12" x14ac:dyDescent="0.3">
      <c r="B61" s="29">
        <v>2009</v>
      </c>
      <c r="C61" s="12">
        <v>0.28261327743530273</v>
      </c>
      <c r="D61" s="12">
        <v>0.7254529595375061</v>
      </c>
      <c r="E61" s="12">
        <v>0.16300584375858307</v>
      </c>
      <c r="F61" s="12">
        <v>8.5277557373046875E-2</v>
      </c>
      <c r="G61" s="12">
        <v>0.20515567064285278</v>
      </c>
    </row>
    <row r="62" spans="2:12" x14ac:dyDescent="0.3">
      <c r="B62" s="29">
        <v>2010</v>
      </c>
      <c r="C62" s="12">
        <v>0.30008906126022339</v>
      </c>
      <c r="D62" s="12">
        <v>0.79456770420074463</v>
      </c>
      <c r="E62" s="12">
        <v>0.19221293926239014</v>
      </c>
      <c r="F62" s="12">
        <v>0.1149202361702919</v>
      </c>
      <c r="G62" s="12">
        <v>0.14611941576004028</v>
      </c>
    </row>
    <row r="63" spans="2:12" x14ac:dyDescent="0.3">
      <c r="B63" s="29">
        <v>2011</v>
      </c>
      <c r="C63" s="12">
        <v>0.27619677782058716</v>
      </c>
      <c r="D63" s="12">
        <v>0.81078267097473145</v>
      </c>
      <c r="E63" s="12">
        <v>0.22267487645149231</v>
      </c>
      <c r="F63" s="12">
        <v>0.13347552716732025</v>
      </c>
      <c r="G63" s="12">
        <v>0.14082323014736176</v>
      </c>
    </row>
    <row r="64" spans="2:12" x14ac:dyDescent="0.3">
      <c r="B64" s="29">
        <v>2012</v>
      </c>
      <c r="C64" s="12">
        <v>0.29823902249336243</v>
      </c>
      <c r="D64" s="12">
        <v>0.84640955924987793</v>
      </c>
      <c r="E64" s="12">
        <v>0.2415459007024765</v>
      </c>
      <c r="F64" s="12">
        <v>0.17939947545528412</v>
      </c>
      <c r="G64" s="12">
        <v>0.12535285949707031</v>
      </c>
    </row>
    <row r="65" spans="2:7" x14ac:dyDescent="0.3">
      <c r="B65" s="29">
        <v>2013</v>
      </c>
      <c r="C65" s="12">
        <v>0.28448069095611572</v>
      </c>
      <c r="D65" s="12">
        <v>0.88150244951248169</v>
      </c>
      <c r="E65" s="12">
        <v>0.25579392910003662</v>
      </c>
      <c r="F65" s="12">
        <v>0.20651546120643616</v>
      </c>
      <c r="G65" s="12">
        <v>9.039432555437088E-2</v>
      </c>
    </row>
    <row r="66" spans="2:7" x14ac:dyDescent="0.3">
      <c r="B66" s="29">
        <v>2014</v>
      </c>
      <c r="C66" s="12">
        <v>0.27487117052078247</v>
      </c>
      <c r="D66" s="12">
        <v>0.8807380199432373</v>
      </c>
      <c r="E66" s="12">
        <v>0.26470470428466797</v>
      </c>
      <c r="F66" s="12">
        <v>0.23874692618846893</v>
      </c>
      <c r="G66" s="12">
        <v>8.9122533798217773E-2</v>
      </c>
    </row>
    <row r="67" spans="2:7" x14ac:dyDescent="0.3">
      <c r="B67" s="29">
        <v>2015</v>
      </c>
      <c r="C67" s="12">
        <v>0.22713936865329742</v>
      </c>
      <c r="D67" s="12">
        <v>0.90552544593811035</v>
      </c>
      <c r="E67" s="12">
        <v>0.2868407666683197</v>
      </c>
      <c r="F67" s="12">
        <v>0.24680353701114655</v>
      </c>
      <c r="G67" s="12">
        <v>7.2879426181316376E-2</v>
      </c>
    </row>
    <row r="68" spans="2:7" x14ac:dyDescent="0.3">
      <c r="B68" s="29">
        <v>2016</v>
      </c>
      <c r="C68" s="12">
        <v>0.21864214539527893</v>
      </c>
      <c r="D68" s="12">
        <v>0.92116272449493408</v>
      </c>
      <c r="E68" s="12">
        <v>0.33274132013320923</v>
      </c>
      <c r="F68" s="12">
        <v>0.27366235852241516</v>
      </c>
      <c r="G68" s="12">
        <v>5.88202103972435E-2</v>
      </c>
    </row>
    <row r="69" spans="2:7" x14ac:dyDescent="0.3">
      <c r="B69" s="29">
        <v>2017</v>
      </c>
      <c r="C69" s="12">
        <v>0.21417154371738434</v>
      </c>
      <c r="D69" s="12">
        <v>0.94658076763153076</v>
      </c>
      <c r="E69" s="12">
        <v>0.29920598864555359</v>
      </c>
      <c r="F69" s="12">
        <v>0.28781896829605103</v>
      </c>
      <c r="G69" s="12">
        <v>3.776782751083374E-2</v>
      </c>
    </row>
    <row r="70" spans="2:7" x14ac:dyDescent="0.3">
      <c r="B70" s="29">
        <v>2018</v>
      </c>
      <c r="C70" s="12">
        <v>0.21511514484882355</v>
      </c>
      <c r="D70" s="12">
        <v>0.93976807594299316</v>
      </c>
      <c r="E70" s="12">
        <v>0.32649949193000793</v>
      </c>
      <c r="F70" s="12">
        <v>0.28107342123985291</v>
      </c>
      <c r="G70" s="12">
        <v>4.7111663967370987E-2</v>
      </c>
    </row>
    <row r="71" spans="2:7" x14ac:dyDescent="0.3">
      <c r="B71" s="29">
        <v>2019</v>
      </c>
      <c r="C71" s="12">
        <v>0.20480193197727203</v>
      </c>
      <c r="D71" s="12">
        <v>0.94320940971374512</v>
      </c>
      <c r="E71" s="12">
        <v>0.32563462853431702</v>
      </c>
      <c r="F71" s="12">
        <v>0.35134151577949524</v>
      </c>
      <c r="G71" s="12">
        <v>4.0666732937097549E-2</v>
      </c>
    </row>
    <row r="72" spans="2:7" x14ac:dyDescent="0.3">
      <c r="B72" s="29">
        <v>2020</v>
      </c>
      <c r="C72" s="12">
        <v>0.1460016667842865</v>
      </c>
      <c r="D72" s="12">
        <v>0.95930773019790649</v>
      </c>
      <c r="E72" s="12">
        <v>0.22533638775348663</v>
      </c>
      <c r="F72" s="12">
        <v>0.40401941537857056</v>
      </c>
      <c r="G72" s="12">
        <v>3.018038347363472E-2</v>
      </c>
    </row>
  </sheetData>
  <mergeCells count="26">
    <mergeCell ref="B52:L52"/>
    <mergeCell ref="B1:L1"/>
    <mergeCell ref="B4:L4"/>
    <mergeCell ref="B16:L16"/>
    <mergeCell ref="B28:L28"/>
    <mergeCell ref="B40:L40"/>
    <mergeCell ref="B7:C7"/>
    <mergeCell ref="D7:E7"/>
    <mergeCell ref="F7:G7"/>
    <mergeCell ref="H7:I7"/>
    <mergeCell ref="B8:C8"/>
    <mergeCell ref="B19:C19"/>
    <mergeCell ref="D19:E19"/>
    <mergeCell ref="F19:G19"/>
    <mergeCell ref="H43:I43"/>
    <mergeCell ref="H19:I19"/>
    <mergeCell ref="B20:C20"/>
    <mergeCell ref="B31:C31"/>
    <mergeCell ref="D31:E31"/>
    <mergeCell ref="F31:G31"/>
    <mergeCell ref="H31:I31"/>
    <mergeCell ref="B44:C44"/>
    <mergeCell ref="B32:C32"/>
    <mergeCell ref="B43:C43"/>
    <mergeCell ref="D43:E43"/>
    <mergeCell ref="F43:G4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F95A-5080-4651-83C2-ED97C0069B4C}">
  <dimension ref="B1:L72"/>
  <sheetViews>
    <sheetView showGridLines="0" workbookViewId="0">
      <selection activeCell="G48" sqref="G48"/>
    </sheetView>
  </sheetViews>
  <sheetFormatPr defaultRowHeight="13.8" x14ac:dyDescent="0.3"/>
  <cols>
    <col min="1" max="26" width="10.77734375" style="1" customWidth="1"/>
    <col min="27" max="16384" width="8.88671875" style="1"/>
  </cols>
  <sheetData>
    <row r="1" spans="2:12" ht="14.4" customHeight="1" x14ac:dyDescent="0.3">
      <c r="B1" s="54" t="s">
        <v>65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2:12" x14ac:dyDescent="0.3"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x14ac:dyDescent="0.3">
      <c r="B5" s="1" t="s">
        <v>27</v>
      </c>
    </row>
    <row r="7" spans="2:12" ht="14.4" x14ac:dyDescent="0.3">
      <c r="B7" s="47" t="s">
        <v>14</v>
      </c>
      <c r="C7" s="48"/>
      <c r="D7" s="49">
        <v>2019</v>
      </c>
      <c r="E7" s="49"/>
      <c r="F7" s="49">
        <v>2020</v>
      </c>
      <c r="G7" s="49"/>
      <c r="H7" s="49" t="s">
        <v>25</v>
      </c>
      <c r="I7" s="49"/>
    </row>
    <row r="8" spans="2:12" ht="14.4" x14ac:dyDescent="0.3">
      <c r="B8" s="52" t="s">
        <v>22</v>
      </c>
      <c r="C8" s="53"/>
      <c r="D8" s="21" t="s">
        <v>15</v>
      </c>
      <c r="E8" s="22" t="s">
        <v>16</v>
      </c>
      <c r="F8" s="22" t="s">
        <v>15</v>
      </c>
      <c r="G8" s="22" t="s">
        <v>16</v>
      </c>
      <c r="H8" s="22" t="s">
        <v>23</v>
      </c>
      <c r="I8" s="22" t="s">
        <v>24</v>
      </c>
    </row>
    <row r="9" spans="2:12" ht="14.4" x14ac:dyDescent="0.3">
      <c r="B9" s="23" t="s">
        <v>19</v>
      </c>
      <c r="C9" s="24"/>
      <c r="D9" s="19">
        <v>44960.427443504333</v>
      </c>
      <c r="E9" s="18">
        <v>9.3676023185253143E-2</v>
      </c>
      <c r="F9" s="17">
        <v>21949.474433898926</v>
      </c>
      <c r="G9" s="18">
        <v>4.4989384710788727E-2</v>
      </c>
      <c r="H9" s="20">
        <f>+F9-D9</f>
        <v>-23010.953009605408</v>
      </c>
      <c r="I9" s="33">
        <f>+(G9-E9)*100</f>
        <v>-4.8686638474464417</v>
      </c>
    </row>
    <row r="10" spans="2:12" ht="14.4" x14ac:dyDescent="0.3">
      <c r="B10" s="25" t="s">
        <v>17</v>
      </c>
      <c r="C10" s="26"/>
      <c r="D10" s="19">
        <v>442467.37732315063</v>
      </c>
      <c r="E10" s="18">
        <v>0.92189037799835205</v>
      </c>
      <c r="F10" s="17">
        <v>465899.34460353851</v>
      </c>
      <c r="G10" s="18">
        <v>0.95494425296783447</v>
      </c>
      <c r="H10" s="20">
        <f t="shared" ref="H10:H13" si="0">+F10-D10</f>
        <v>23431.967280387878</v>
      </c>
      <c r="I10" s="33">
        <f t="shared" ref="I10:I13" si="1">+(G10-E10)*100</f>
        <v>3.3053874969482422</v>
      </c>
    </row>
    <row r="11" spans="2:12" ht="14.4" x14ac:dyDescent="0.3">
      <c r="B11" s="25" t="s">
        <v>18</v>
      </c>
      <c r="C11" s="26"/>
      <c r="D11" s="19">
        <v>189344.90990829468</v>
      </c>
      <c r="E11" s="18">
        <v>0.39450421929359436</v>
      </c>
      <c r="F11" s="17">
        <v>147310.12284755707</v>
      </c>
      <c r="G11" s="18">
        <v>0.3019385039806366</v>
      </c>
      <c r="H11" s="20">
        <f t="shared" si="0"/>
        <v>-42034.78706073761</v>
      </c>
      <c r="I11" s="33">
        <f t="shared" si="1"/>
        <v>-9.2565715312957764</v>
      </c>
    </row>
    <row r="12" spans="2:12" ht="14.4" x14ac:dyDescent="0.3">
      <c r="B12" s="25" t="s">
        <v>20</v>
      </c>
      <c r="C12" s="26"/>
      <c r="D12" s="19">
        <v>149815.8097743988</v>
      </c>
      <c r="E12" s="18">
        <v>0.31214448809623718</v>
      </c>
      <c r="F12" s="17">
        <v>153328.93559265137</v>
      </c>
      <c r="G12" s="18">
        <v>0.31427514553070068</v>
      </c>
      <c r="H12" s="20">
        <f t="shared" si="0"/>
        <v>3513.1258182525635</v>
      </c>
      <c r="I12" s="33">
        <f t="shared" si="1"/>
        <v>0.2130657434463501</v>
      </c>
    </row>
    <row r="13" spans="2:12" ht="14.4" x14ac:dyDescent="0.3">
      <c r="B13" s="25" t="s">
        <v>21</v>
      </c>
      <c r="C13" s="26"/>
      <c r="D13" s="19">
        <v>33936.64427947998</v>
      </c>
      <c r="E13" s="18">
        <v>7.0707738399505615E-2</v>
      </c>
      <c r="F13" s="17">
        <v>19230.719539642334</v>
      </c>
      <c r="G13" s="18">
        <v>3.9416808634996414E-2</v>
      </c>
      <c r="H13" s="20">
        <f t="shared" si="0"/>
        <v>-14705.924739837646</v>
      </c>
      <c r="I13" s="33">
        <f t="shared" si="1"/>
        <v>-3.1290929764509201</v>
      </c>
    </row>
    <row r="14" spans="2:12" x14ac:dyDescent="0.2">
      <c r="B14" s="2" t="s">
        <v>28</v>
      </c>
    </row>
    <row r="16" spans="2:12" x14ac:dyDescent="0.3">
      <c r="B16" s="50" t="s">
        <v>30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x14ac:dyDescent="0.3">
      <c r="B17" s="1" t="s">
        <v>27</v>
      </c>
    </row>
    <row r="19" spans="2:12" ht="14.4" x14ac:dyDescent="0.3">
      <c r="B19" s="47" t="s">
        <v>29</v>
      </c>
      <c r="C19" s="48"/>
      <c r="D19" s="49">
        <v>2019</v>
      </c>
      <c r="E19" s="49"/>
      <c r="F19" s="49">
        <v>2020</v>
      </c>
      <c r="G19" s="49"/>
      <c r="H19" s="49" t="s">
        <v>25</v>
      </c>
      <c r="I19" s="49"/>
    </row>
    <row r="20" spans="2:12" ht="14.4" x14ac:dyDescent="0.3">
      <c r="B20" s="52" t="s">
        <v>22</v>
      </c>
      <c r="C20" s="53"/>
      <c r="D20" s="21" t="s">
        <v>15</v>
      </c>
      <c r="E20" s="22" t="s">
        <v>16</v>
      </c>
      <c r="F20" s="22" t="s">
        <v>15</v>
      </c>
      <c r="G20" s="22" t="s">
        <v>16</v>
      </c>
      <c r="H20" s="22" t="s">
        <v>23</v>
      </c>
      <c r="I20" s="22" t="s">
        <v>24</v>
      </c>
    </row>
    <row r="21" spans="2:12" ht="14.4" x14ac:dyDescent="0.3">
      <c r="B21" s="23" t="s">
        <v>19</v>
      </c>
      <c r="C21" s="24"/>
      <c r="D21" s="19">
        <v>2486.4214782714844</v>
      </c>
      <c r="E21" s="18">
        <v>2.4889757856726646E-2</v>
      </c>
      <c r="F21" s="17">
        <v>547.9561653137207</v>
      </c>
      <c r="G21" s="18">
        <v>4.0772994980216026E-3</v>
      </c>
      <c r="H21" s="20">
        <f>+F21-D21</f>
        <v>-1938.4653129577637</v>
      </c>
      <c r="I21" s="33">
        <f>+(G21-E21)*100</f>
        <v>-2.0812458358705044</v>
      </c>
    </row>
    <row r="22" spans="2:12" ht="14.4" x14ac:dyDescent="0.3">
      <c r="B22" s="25" t="s">
        <v>17</v>
      </c>
      <c r="C22" s="26"/>
      <c r="D22" s="19">
        <v>83939.970993041992</v>
      </c>
      <c r="E22" s="18">
        <v>0.84026199579238892</v>
      </c>
      <c r="F22" s="17">
        <v>128517.95037078857</v>
      </c>
      <c r="G22" s="18">
        <v>0.95629215240478516</v>
      </c>
      <c r="H22" s="20">
        <f t="shared" ref="H22:H25" si="2">+F22-D22</f>
        <v>44577.979377746582</v>
      </c>
      <c r="I22" s="33">
        <f t="shared" ref="I22:I25" si="3">+(G22-E22)*100</f>
        <v>11.603015661239624</v>
      </c>
    </row>
    <row r="23" spans="2:12" ht="14.4" x14ac:dyDescent="0.3">
      <c r="B23" s="25" t="s">
        <v>18</v>
      </c>
      <c r="C23" s="26"/>
      <c r="D23" s="19">
        <v>19735.006896972656</v>
      </c>
      <c r="E23" s="18">
        <v>0.19755280017852783</v>
      </c>
      <c r="F23" s="17">
        <v>27130.679279327393</v>
      </c>
      <c r="G23" s="18">
        <v>0.20187728106975555</v>
      </c>
      <c r="H23" s="20">
        <f t="shared" si="2"/>
        <v>7395.6723823547363</v>
      </c>
      <c r="I23" s="33">
        <f t="shared" si="3"/>
        <v>0.43244808912277222</v>
      </c>
    </row>
    <row r="24" spans="2:12" ht="14.4" x14ac:dyDescent="0.3">
      <c r="B24" s="25" t="s">
        <v>20</v>
      </c>
      <c r="C24" s="26"/>
      <c r="D24" s="19">
        <v>5546.3403167724609</v>
      </c>
      <c r="E24" s="18">
        <v>5.5520378053188324E-2</v>
      </c>
      <c r="F24" s="17">
        <v>17845.595428466797</v>
      </c>
      <c r="G24" s="18">
        <v>0.13278768956661224</v>
      </c>
      <c r="H24" s="20">
        <f t="shared" si="2"/>
        <v>12299.255111694336</v>
      </c>
      <c r="I24" s="33">
        <f t="shared" si="3"/>
        <v>7.726731151342392</v>
      </c>
    </row>
    <row r="25" spans="2:12" ht="14.4" x14ac:dyDescent="0.3">
      <c r="B25" s="25" t="s">
        <v>21</v>
      </c>
      <c r="C25" s="26"/>
      <c r="D25" s="19">
        <v>14585.272171020508</v>
      </c>
      <c r="E25" s="18">
        <v>0.14600254595279694</v>
      </c>
      <c r="F25" s="17">
        <v>5446.9289398193359</v>
      </c>
      <c r="G25" s="18">
        <v>4.053017869591713E-2</v>
      </c>
      <c r="H25" s="20">
        <f t="shared" si="2"/>
        <v>-9138.3432312011719</v>
      </c>
      <c r="I25" s="33">
        <f t="shared" si="3"/>
        <v>-10.547236725687981</v>
      </c>
    </row>
    <row r="26" spans="2:12" x14ac:dyDescent="0.2">
      <c r="B26" s="2" t="s">
        <v>28</v>
      </c>
    </row>
    <row r="28" spans="2:12" x14ac:dyDescent="0.3">
      <c r="B28" s="50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2" x14ac:dyDescent="0.3">
      <c r="B29" s="1" t="s">
        <v>27</v>
      </c>
    </row>
    <row r="31" spans="2:12" ht="14.4" x14ac:dyDescent="0.3">
      <c r="B31" s="47" t="s">
        <v>29</v>
      </c>
      <c r="C31" s="48"/>
      <c r="D31" s="49">
        <v>2019</v>
      </c>
      <c r="E31" s="49"/>
      <c r="F31" s="49">
        <v>2020</v>
      </c>
      <c r="G31" s="49"/>
      <c r="H31" s="49" t="s">
        <v>25</v>
      </c>
      <c r="I31" s="49"/>
    </row>
    <row r="32" spans="2:12" ht="14.4" x14ac:dyDescent="0.3">
      <c r="B32" s="52" t="s">
        <v>22</v>
      </c>
      <c r="C32" s="53"/>
      <c r="D32" s="21" t="s">
        <v>15</v>
      </c>
      <c r="E32" s="22" t="s">
        <v>16</v>
      </c>
      <c r="F32" s="22" t="s">
        <v>15</v>
      </c>
      <c r="G32" s="22" t="s">
        <v>16</v>
      </c>
      <c r="H32" s="22" t="s">
        <v>23</v>
      </c>
      <c r="I32" s="22" t="s">
        <v>24</v>
      </c>
    </row>
    <row r="33" spans="2:12" ht="14.4" x14ac:dyDescent="0.3">
      <c r="B33" s="23" t="s">
        <v>19</v>
      </c>
      <c r="C33" s="24"/>
      <c r="D33" s="19">
        <v>42474.005965232849</v>
      </c>
      <c r="E33" s="18">
        <v>0.11175628006458282</v>
      </c>
      <c r="F33" s="17">
        <v>21401.518268585205</v>
      </c>
      <c r="G33" s="18">
        <v>6.0543619096279144E-2</v>
      </c>
      <c r="H33" s="20">
        <f>+F33-D33</f>
        <v>-21072.487696647644</v>
      </c>
      <c r="I33" s="33">
        <f>+(G33-E33)*100</f>
        <v>-5.121266096830368</v>
      </c>
    </row>
    <row r="34" spans="2:12" ht="14.4" x14ac:dyDescent="0.3">
      <c r="B34" s="25" t="s">
        <v>17</v>
      </c>
      <c r="C34" s="26"/>
      <c r="D34" s="19">
        <v>358527.40633010864</v>
      </c>
      <c r="E34" s="18">
        <v>0.94334614276885986</v>
      </c>
      <c r="F34" s="17">
        <v>337381.39423274994</v>
      </c>
      <c r="G34" s="18">
        <v>0.95443183183670044</v>
      </c>
      <c r="H34" s="20">
        <f t="shared" ref="H34:H37" si="4">+F34-D34</f>
        <v>-21146.012097358704</v>
      </c>
      <c r="I34" s="33">
        <f t="shared" ref="I34:I37" si="5">+(G34-E34)*100</f>
        <v>1.1085689067840576</v>
      </c>
    </row>
    <row r="35" spans="2:12" ht="14.4" x14ac:dyDescent="0.3">
      <c r="B35" s="25" t="s">
        <v>18</v>
      </c>
      <c r="C35" s="26"/>
      <c r="D35" s="19">
        <v>169609.90301132202</v>
      </c>
      <c r="E35" s="18">
        <v>0.44627228379249573</v>
      </c>
      <c r="F35" s="17">
        <v>120179.44356822968</v>
      </c>
      <c r="G35" s="18">
        <v>0.33998048305511475</v>
      </c>
      <c r="H35" s="20">
        <f t="shared" si="4"/>
        <v>-49430.459443092346</v>
      </c>
      <c r="I35" s="33">
        <f t="shared" si="5"/>
        <v>-10.629180073738098</v>
      </c>
    </row>
    <row r="36" spans="2:12" ht="14.4" x14ac:dyDescent="0.3">
      <c r="B36" s="25" t="s">
        <v>20</v>
      </c>
      <c r="C36" s="26"/>
      <c r="D36" s="19">
        <v>144269.46945762634</v>
      </c>
      <c r="E36" s="18">
        <v>0.37959733605384827</v>
      </c>
      <c r="F36" s="17">
        <v>135483.34016418457</v>
      </c>
      <c r="G36" s="18">
        <v>0.38327428698539734</v>
      </c>
      <c r="H36" s="20">
        <f t="shared" si="4"/>
        <v>-8786.1292934417725</v>
      </c>
      <c r="I36" s="33">
        <f t="shared" si="5"/>
        <v>0.36769509315490723</v>
      </c>
    </row>
    <row r="37" spans="2:12" ht="14.4" x14ac:dyDescent="0.3">
      <c r="B37" s="25" t="s">
        <v>21</v>
      </c>
      <c r="C37" s="26"/>
      <c r="D37" s="19">
        <v>19351.372108459473</v>
      </c>
      <c r="E37" s="18">
        <v>5.0916727632284164E-2</v>
      </c>
      <c r="F37" s="17">
        <v>13783.790599822998</v>
      </c>
      <c r="G37" s="18">
        <v>3.8993522524833679E-2</v>
      </c>
      <c r="H37" s="20">
        <f t="shared" si="4"/>
        <v>-5567.5815086364746</v>
      </c>
      <c r="I37" s="33">
        <f t="shared" si="5"/>
        <v>-1.1923205107450485</v>
      </c>
    </row>
    <row r="38" spans="2:12" x14ac:dyDescent="0.2">
      <c r="B38" s="2" t="s">
        <v>28</v>
      </c>
    </row>
    <row r="40" spans="2:12" x14ac:dyDescent="0.3">
      <c r="B40" s="50" t="s">
        <v>32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3">
      <c r="B41" s="1" t="s">
        <v>27</v>
      </c>
    </row>
    <row r="43" spans="2:12" ht="14.4" x14ac:dyDescent="0.3">
      <c r="B43" s="47" t="s">
        <v>29</v>
      </c>
      <c r="C43" s="48"/>
      <c r="D43" s="49">
        <v>2019</v>
      </c>
      <c r="E43" s="49"/>
      <c r="F43" s="49">
        <v>2020</v>
      </c>
      <c r="G43" s="49"/>
      <c r="H43" s="49" t="s">
        <v>25</v>
      </c>
      <c r="I43" s="49"/>
    </row>
    <row r="44" spans="2:12" ht="14.4" x14ac:dyDescent="0.3">
      <c r="B44" s="52" t="s">
        <v>22</v>
      </c>
      <c r="C44" s="53"/>
      <c r="D44" s="21" t="s">
        <v>15</v>
      </c>
      <c r="E44" s="22" t="s">
        <v>16</v>
      </c>
      <c r="F44" s="22" t="s">
        <v>15</v>
      </c>
      <c r="G44" s="22" t="s">
        <v>16</v>
      </c>
      <c r="H44" s="22" t="s">
        <v>23</v>
      </c>
      <c r="I44" s="22" t="s">
        <v>24</v>
      </c>
    </row>
    <row r="45" spans="2:12" ht="14.4" x14ac:dyDescent="0.3">
      <c r="B45" s="23" t="s">
        <v>19</v>
      </c>
      <c r="C45" s="24"/>
      <c r="D45" s="19">
        <v>44829.27792263031</v>
      </c>
      <c r="E45" s="18">
        <v>0.11847992986440659</v>
      </c>
      <c r="F45" s="17">
        <v>21949.474433898926</v>
      </c>
      <c r="G45" s="18">
        <v>5.6846309453248978E-2</v>
      </c>
      <c r="H45" s="20">
        <f>+F45-D45</f>
        <v>-22879.803488731384</v>
      </c>
      <c r="I45" s="33">
        <f>+(G45-E45)*100</f>
        <v>-6.1633620411157608</v>
      </c>
    </row>
    <row r="46" spans="2:12" ht="14.4" x14ac:dyDescent="0.3">
      <c r="B46" s="25" t="s">
        <v>17</v>
      </c>
      <c r="C46" s="26"/>
      <c r="D46" s="19">
        <v>355347.25661087036</v>
      </c>
      <c r="E46" s="18">
        <v>0.9391523003578186</v>
      </c>
      <c r="F46" s="17">
        <v>373437.29310512543</v>
      </c>
      <c r="G46" s="18">
        <v>0.96715444326400757</v>
      </c>
      <c r="H46" s="20">
        <f t="shared" ref="H46:H49" si="6">+F46-D46</f>
        <v>18090.036494255066</v>
      </c>
      <c r="I46" s="33">
        <f t="shared" ref="I46:I49" si="7">+(G46-E46)*100</f>
        <v>2.8002142906188965</v>
      </c>
    </row>
    <row r="47" spans="2:12" ht="14.4" x14ac:dyDescent="0.3">
      <c r="B47" s="25" t="s">
        <v>18</v>
      </c>
      <c r="C47" s="26"/>
      <c r="D47" s="19">
        <v>174836.62884140015</v>
      </c>
      <c r="E47" s="18">
        <v>0.46207818388938904</v>
      </c>
      <c r="F47" s="17">
        <v>132901.86032009125</v>
      </c>
      <c r="G47" s="18">
        <v>0.34419867396354675</v>
      </c>
      <c r="H47" s="20">
        <f t="shared" si="6"/>
        <v>-41934.768521308899</v>
      </c>
      <c r="I47" s="33">
        <f t="shared" si="7"/>
        <v>-11.787950992584229</v>
      </c>
    </row>
    <row r="48" spans="2:12" ht="14.4" x14ac:dyDescent="0.3">
      <c r="B48" s="25" t="s">
        <v>20</v>
      </c>
      <c r="C48" s="26"/>
      <c r="D48" s="19">
        <v>139873.8311214447</v>
      </c>
      <c r="E48" s="18">
        <v>0.36967453360557556</v>
      </c>
      <c r="F48" s="17">
        <v>138272.74356079102</v>
      </c>
      <c r="G48" s="18">
        <v>0.35810858011245728</v>
      </c>
      <c r="H48" s="20">
        <f t="shared" si="6"/>
        <v>-1601.0875606536865</v>
      </c>
      <c r="I48" s="33">
        <f t="shared" si="7"/>
        <v>-1.1565953493118286</v>
      </c>
    </row>
    <row r="49" spans="2:12" ht="14.4" x14ac:dyDescent="0.3">
      <c r="B49" s="25" t="s">
        <v>21</v>
      </c>
      <c r="C49" s="26"/>
      <c r="D49" s="19">
        <v>19836.768424987793</v>
      </c>
      <c r="E49" s="18">
        <v>5.242687463760376E-2</v>
      </c>
      <c r="F49" s="17">
        <v>9931.186840057373</v>
      </c>
      <c r="G49" s="18">
        <v>2.5720493867993355E-2</v>
      </c>
      <c r="H49" s="20">
        <f t="shared" si="6"/>
        <v>-9905.5815849304199</v>
      </c>
      <c r="I49" s="33">
        <f t="shared" si="7"/>
        <v>-2.6706380769610405</v>
      </c>
    </row>
    <row r="50" spans="2:12" x14ac:dyDescent="0.2">
      <c r="B50" s="2" t="s">
        <v>28</v>
      </c>
    </row>
    <row r="52" spans="2:12" x14ac:dyDescent="0.3">
      <c r="B52" s="50" t="s">
        <v>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2:12" x14ac:dyDescent="0.3">
      <c r="B53" s="1" t="s">
        <v>33</v>
      </c>
    </row>
    <row r="55" spans="2:12" x14ac:dyDescent="0.3">
      <c r="B55" s="31" t="s">
        <v>39</v>
      </c>
      <c r="C55" s="31" t="s">
        <v>37</v>
      </c>
      <c r="D55" s="31" t="s">
        <v>38</v>
      </c>
      <c r="E55" s="31" t="s">
        <v>34</v>
      </c>
      <c r="F55" s="31" t="s">
        <v>35</v>
      </c>
      <c r="G55" s="31" t="s">
        <v>36</v>
      </c>
    </row>
    <row r="56" spans="2:12" x14ac:dyDescent="0.3">
      <c r="B56" s="29">
        <v>2004</v>
      </c>
      <c r="C56" s="12">
        <v>0.14239740371704102</v>
      </c>
      <c r="D56" s="12">
        <v>7.960500568151474E-2</v>
      </c>
      <c r="E56" s="12">
        <v>2.5811420753598213E-2</v>
      </c>
      <c r="F56" s="12">
        <v>3.9308560080826283E-3</v>
      </c>
      <c r="G56" s="12">
        <v>0.80204290151596069</v>
      </c>
    </row>
    <row r="57" spans="2:12" x14ac:dyDescent="0.3">
      <c r="B57" s="29">
        <v>2005</v>
      </c>
      <c r="C57" s="12">
        <v>0.15686222910881042</v>
      </c>
      <c r="D57" s="12">
        <v>9.5542639493942261E-2</v>
      </c>
      <c r="E57" s="12">
        <v>2.528860792517662E-2</v>
      </c>
      <c r="F57" s="12">
        <v>1.0579090565443039E-2</v>
      </c>
      <c r="G57" s="12">
        <v>0.78753334283828735</v>
      </c>
    </row>
    <row r="58" spans="2:12" x14ac:dyDescent="0.3">
      <c r="B58" s="29">
        <v>2006</v>
      </c>
      <c r="C58" s="12">
        <v>0.21283036470413208</v>
      </c>
      <c r="D58" s="12">
        <v>0.20239704847335815</v>
      </c>
      <c r="E58" s="12">
        <v>4.9433756619691849E-2</v>
      </c>
      <c r="F58" s="12">
        <v>1.7357818782329559E-2</v>
      </c>
      <c r="G58" s="12">
        <v>0.66943138837814331</v>
      </c>
    </row>
    <row r="59" spans="2:12" x14ac:dyDescent="0.3">
      <c r="B59" s="29">
        <v>2007</v>
      </c>
      <c r="C59" s="12">
        <v>0.23198296129703522</v>
      </c>
      <c r="D59" s="12">
        <v>0.34779548645019531</v>
      </c>
      <c r="E59" s="12">
        <v>7.9526603221893311E-2</v>
      </c>
      <c r="F59" s="12">
        <v>2.8105800971388817E-2</v>
      </c>
      <c r="G59" s="12">
        <v>0.53790163993835449</v>
      </c>
    </row>
    <row r="60" spans="2:12" x14ac:dyDescent="0.3">
      <c r="B60" s="29">
        <v>2008</v>
      </c>
      <c r="C60" s="12">
        <v>0.2088380753993988</v>
      </c>
      <c r="D60" s="12">
        <v>0.58170586824417114</v>
      </c>
      <c r="E60" s="12">
        <v>0.12750627100467682</v>
      </c>
      <c r="F60" s="12">
        <v>3.7519488483667374E-2</v>
      </c>
      <c r="G60" s="12">
        <v>0.36611995100975037</v>
      </c>
    </row>
    <row r="61" spans="2:12" x14ac:dyDescent="0.3">
      <c r="B61" s="29">
        <v>2009</v>
      </c>
      <c r="C61" s="12">
        <v>0.23125943541526794</v>
      </c>
      <c r="D61" s="12">
        <v>0.62487423419952393</v>
      </c>
      <c r="E61" s="12">
        <v>0.12917438149452209</v>
      </c>
      <c r="F61" s="12">
        <v>4.9127940088510513E-2</v>
      </c>
      <c r="G61" s="12">
        <v>0.3281211256980896</v>
      </c>
    </row>
    <row r="62" spans="2:12" x14ac:dyDescent="0.3">
      <c r="B62" s="29">
        <v>2010</v>
      </c>
      <c r="C62" s="12">
        <v>0.23973573744297028</v>
      </c>
      <c r="D62" s="12">
        <v>0.67180126905441284</v>
      </c>
      <c r="E62" s="12">
        <v>0.1421511173248291</v>
      </c>
      <c r="F62" s="12">
        <v>6.2711052596569061E-2</v>
      </c>
      <c r="G62" s="12">
        <v>0.28662198781967163</v>
      </c>
    </row>
    <row r="63" spans="2:12" x14ac:dyDescent="0.3">
      <c r="B63" s="29">
        <v>2011</v>
      </c>
      <c r="C63" s="12">
        <v>0.22731786966323853</v>
      </c>
      <c r="D63" s="12">
        <v>0.69924420118331909</v>
      </c>
      <c r="E63" s="12">
        <v>0.23466677963733673</v>
      </c>
      <c r="F63" s="12">
        <v>9.9346011877059937E-2</v>
      </c>
      <c r="G63" s="12">
        <v>0.25382906198501587</v>
      </c>
    </row>
    <row r="64" spans="2:12" x14ac:dyDescent="0.3">
      <c r="B64" s="29">
        <v>2012</v>
      </c>
      <c r="C64" s="12">
        <v>0.22071729600429535</v>
      </c>
      <c r="D64" s="12">
        <v>0.72032767534255981</v>
      </c>
      <c r="E64" s="12">
        <v>0.26989278197288513</v>
      </c>
      <c r="F64" s="12">
        <v>0.13573972880840302</v>
      </c>
      <c r="G64" s="12">
        <v>0.2344403862953186</v>
      </c>
    </row>
    <row r="65" spans="2:7" x14ac:dyDescent="0.3">
      <c r="B65" s="29">
        <v>2013</v>
      </c>
      <c r="C65" s="12">
        <v>0.20760709047317505</v>
      </c>
      <c r="D65" s="12">
        <v>0.7799992561340332</v>
      </c>
      <c r="E65" s="12">
        <v>0.26138171553611755</v>
      </c>
      <c r="F65" s="12">
        <v>0.15328694880008698</v>
      </c>
      <c r="G65" s="12">
        <v>0.17592473328113556</v>
      </c>
    </row>
    <row r="66" spans="2:7" x14ac:dyDescent="0.3">
      <c r="B66" s="29">
        <v>2014</v>
      </c>
      <c r="C66" s="12">
        <v>0.15553474426269531</v>
      </c>
      <c r="D66" s="12">
        <v>0.82470917701721191</v>
      </c>
      <c r="E66" s="12">
        <v>0.30387848615646362</v>
      </c>
      <c r="F66" s="12">
        <v>0.1377052515745163</v>
      </c>
      <c r="G66" s="12">
        <v>0.1457618921995163</v>
      </c>
    </row>
    <row r="67" spans="2:7" x14ac:dyDescent="0.3">
      <c r="B67" s="29">
        <v>2015</v>
      </c>
      <c r="C67" s="12">
        <v>0.13891240954399109</v>
      </c>
      <c r="D67" s="12">
        <v>0.81968766450881958</v>
      </c>
      <c r="E67" s="12">
        <v>0.33549046516418457</v>
      </c>
      <c r="F67" s="12">
        <v>0.13325417041778564</v>
      </c>
      <c r="G67" s="12">
        <v>0.14861437678337097</v>
      </c>
    </row>
    <row r="68" spans="2:7" x14ac:dyDescent="0.3">
      <c r="B68" s="29">
        <v>2016</v>
      </c>
      <c r="C68" s="12">
        <v>0.1207842230796814</v>
      </c>
      <c r="D68" s="12">
        <v>0.8740314245223999</v>
      </c>
      <c r="E68" s="12">
        <v>0.34089717268943787</v>
      </c>
      <c r="F68" s="12">
        <v>0.13872119784355164</v>
      </c>
      <c r="G68" s="12">
        <v>0.10680118203163147</v>
      </c>
    </row>
    <row r="69" spans="2:7" x14ac:dyDescent="0.3">
      <c r="B69" s="29">
        <v>2017</v>
      </c>
      <c r="C69" s="12">
        <v>0.10402260720729828</v>
      </c>
      <c r="D69" s="12">
        <v>0.88177680969238281</v>
      </c>
      <c r="E69" s="12">
        <v>0.34283947944641113</v>
      </c>
      <c r="F69" s="12">
        <v>0.14938962459564209</v>
      </c>
      <c r="G69" s="12">
        <v>0.10011711716651917</v>
      </c>
    </row>
    <row r="70" spans="2:7" x14ac:dyDescent="0.3">
      <c r="B70" s="29">
        <v>2018</v>
      </c>
      <c r="C70" s="12">
        <v>0.11699002236127853</v>
      </c>
      <c r="D70" s="12">
        <v>0.89957058429718018</v>
      </c>
      <c r="E70" s="12">
        <v>0.34263592958450317</v>
      </c>
      <c r="F70" s="12">
        <v>0.20569513738155365</v>
      </c>
      <c r="G70" s="12">
        <v>8.4736332297325134E-2</v>
      </c>
    </row>
    <row r="71" spans="2:7" x14ac:dyDescent="0.3">
      <c r="B71" s="29">
        <v>2019</v>
      </c>
      <c r="C71" s="12">
        <v>9.3676023185253143E-2</v>
      </c>
      <c r="D71" s="12">
        <v>0.92189037799835205</v>
      </c>
      <c r="E71" s="12">
        <v>0.39450421929359436</v>
      </c>
      <c r="F71" s="12">
        <v>0.31214448809623718</v>
      </c>
      <c r="G71" s="12">
        <v>7.0707738399505615E-2</v>
      </c>
    </row>
    <row r="72" spans="2:7" x14ac:dyDescent="0.3">
      <c r="B72" s="29">
        <v>2020</v>
      </c>
      <c r="C72" s="12">
        <v>4.4989384710788727E-2</v>
      </c>
      <c r="D72" s="12">
        <v>0.95494425296783447</v>
      </c>
      <c r="E72" s="12">
        <v>0.3019385039806366</v>
      </c>
      <c r="F72" s="12">
        <v>0.31427514553070068</v>
      </c>
      <c r="G72" s="12">
        <v>3.9416808634996414E-2</v>
      </c>
    </row>
  </sheetData>
  <mergeCells count="26">
    <mergeCell ref="B52:L52"/>
    <mergeCell ref="B1:L1"/>
    <mergeCell ref="B4:L4"/>
    <mergeCell ref="B16:L16"/>
    <mergeCell ref="B28:L28"/>
    <mergeCell ref="B40:L40"/>
    <mergeCell ref="B7:C7"/>
    <mergeCell ref="D7:E7"/>
    <mergeCell ref="F7:G7"/>
    <mergeCell ref="H7:I7"/>
    <mergeCell ref="B8:C8"/>
    <mergeCell ref="B19:C19"/>
    <mergeCell ref="D19:E19"/>
    <mergeCell ref="F19:G19"/>
    <mergeCell ref="H43:I43"/>
    <mergeCell ref="H19:I19"/>
    <mergeCell ref="B20:C20"/>
    <mergeCell ref="B31:C31"/>
    <mergeCell ref="D31:E31"/>
    <mergeCell ref="F31:G31"/>
    <mergeCell ref="H31:I31"/>
    <mergeCell ref="B44:C44"/>
    <mergeCell ref="B32:C32"/>
    <mergeCell ref="B43:C43"/>
    <mergeCell ref="D43:E43"/>
    <mergeCell ref="F43:G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3230-4DA6-4E43-B898-BBD82026F802}">
  <dimension ref="B1:L72"/>
  <sheetViews>
    <sheetView showGridLines="0" workbookViewId="0">
      <selection activeCell="G48" sqref="C47:G48"/>
    </sheetView>
  </sheetViews>
  <sheetFormatPr defaultRowHeight="13.8" x14ac:dyDescent="0.3"/>
  <cols>
    <col min="1" max="26" width="10.77734375" style="1" customWidth="1"/>
    <col min="27" max="16384" width="8.88671875" style="1"/>
  </cols>
  <sheetData>
    <row r="1" spans="2:12" ht="14.4" customHeight="1" x14ac:dyDescent="0.3">
      <c r="B1" s="54" t="s">
        <v>66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2:12" x14ac:dyDescent="0.3"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x14ac:dyDescent="0.3">
      <c r="B5" s="1" t="s">
        <v>27</v>
      </c>
    </row>
    <row r="7" spans="2:12" ht="14.4" x14ac:dyDescent="0.3">
      <c r="B7" s="47" t="s">
        <v>14</v>
      </c>
      <c r="C7" s="48"/>
      <c r="D7" s="49">
        <v>2019</v>
      </c>
      <c r="E7" s="49"/>
      <c r="F7" s="49">
        <v>2020</v>
      </c>
      <c r="G7" s="49"/>
      <c r="H7" s="49" t="s">
        <v>25</v>
      </c>
      <c r="I7" s="49"/>
    </row>
    <row r="8" spans="2:12" ht="14.4" x14ac:dyDescent="0.3">
      <c r="B8" s="52" t="s">
        <v>22</v>
      </c>
      <c r="C8" s="53"/>
      <c r="D8" s="34" t="s">
        <v>15</v>
      </c>
      <c r="E8" s="22" t="s">
        <v>16</v>
      </c>
      <c r="F8" s="22" t="s">
        <v>15</v>
      </c>
      <c r="G8" s="22" t="s">
        <v>16</v>
      </c>
      <c r="H8" s="22" t="s">
        <v>23</v>
      </c>
      <c r="I8" s="22" t="s">
        <v>24</v>
      </c>
    </row>
    <row r="9" spans="2:12" ht="14.4" x14ac:dyDescent="0.3">
      <c r="B9" s="23" t="s">
        <v>19</v>
      </c>
      <c r="C9" s="24"/>
      <c r="D9" s="19">
        <v>6771.1937828063965</v>
      </c>
      <c r="E9" s="18">
        <v>9.5755942165851593E-2</v>
      </c>
      <c r="F9" s="17">
        <v>3159.8897294998169</v>
      </c>
      <c r="G9" s="18">
        <v>4.3873731046915054E-2</v>
      </c>
      <c r="H9" s="20">
        <f>+F9-D9</f>
        <v>-3611.3040533065796</v>
      </c>
      <c r="I9" s="33">
        <f>+(G9-E9)*100</f>
        <v>-5.1882211118936539</v>
      </c>
    </row>
    <row r="10" spans="2:12" ht="14.4" x14ac:dyDescent="0.3">
      <c r="B10" s="25" t="s">
        <v>17</v>
      </c>
      <c r="C10" s="26"/>
      <c r="D10" s="19">
        <v>65648.407438278198</v>
      </c>
      <c r="E10" s="18">
        <v>0.92837768793106079</v>
      </c>
      <c r="F10" s="17">
        <v>67329.035350799561</v>
      </c>
      <c r="G10" s="18">
        <v>0.93483513593673706</v>
      </c>
      <c r="H10" s="20">
        <f t="shared" ref="H10:H13" si="0">+F10-D10</f>
        <v>1680.6279125213623</v>
      </c>
      <c r="I10" s="33">
        <f t="shared" ref="I10:I13" si="1">+(G10-E10)*100</f>
        <v>0.64574480056762695</v>
      </c>
    </row>
    <row r="11" spans="2:12" ht="14.4" x14ac:dyDescent="0.3">
      <c r="B11" s="25" t="s">
        <v>18</v>
      </c>
      <c r="C11" s="26"/>
      <c r="D11" s="19">
        <v>40061.988763809204</v>
      </c>
      <c r="E11" s="18">
        <v>0.56654316186904907</v>
      </c>
      <c r="F11" s="17">
        <v>32197.39670753479</v>
      </c>
      <c r="G11" s="18">
        <v>0.44704720377922058</v>
      </c>
      <c r="H11" s="20">
        <f t="shared" si="0"/>
        <v>-7864.5920562744141</v>
      </c>
      <c r="I11" s="33">
        <f t="shared" si="1"/>
        <v>-11.949595808982849</v>
      </c>
    </row>
    <row r="12" spans="2:12" ht="14.4" x14ac:dyDescent="0.3">
      <c r="B12" s="25" t="s">
        <v>20</v>
      </c>
      <c r="C12" s="26"/>
      <c r="D12" s="19">
        <v>22902.611186981201</v>
      </c>
      <c r="E12" s="18">
        <v>0.32388100028038025</v>
      </c>
      <c r="F12" s="17">
        <v>21118.282904624939</v>
      </c>
      <c r="G12" s="18">
        <v>0.29321840405464172</v>
      </c>
      <c r="H12" s="20">
        <f t="shared" si="0"/>
        <v>-1784.3282823562622</v>
      </c>
      <c r="I12" s="33">
        <f t="shared" si="1"/>
        <v>-3.0662596225738525</v>
      </c>
    </row>
    <row r="13" spans="2:12" ht="14.4" x14ac:dyDescent="0.3">
      <c r="B13" s="25" t="s">
        <v>21</v>
      </c>
      <c r="C13" s="26"/>
      <c r="D13" s="19">
        <v>2786.6870107650757</v>
      </c>
      <c r="E13" s="18">
        <v>3.940838947892189E-2</v>
      </c>
      <c r="F13" s="17">
        <v>3457.2716941833496</v>
      </c>
      <c r="G13" s="18">
        <v>4.8002753406763077E-2</v>
      </c>
      <c r="H13" s="20">
        <f t="shared" si="0"/>
        <v>670.58468341827393</v>
      </c>
      <c r="I13" s="33">
        <f t="shared" si="1"/>
        <v>0.85943639278411865</v>
      </c>
    </row>
    <row r="14" spans="2:12" x14ac:dyDescent="0.2">
      <c r="B14" s="2" t="s">
        <v>28</v>
      </c>
    </row>
    <row r="16" spans="2:12" x14ac:dyDescent="0.3">
      <c r="B16" s="50" t="s">
        <v>30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x14ac:dyDescent="0.3">
      <c r="B17" s="1" t="s">
        <v>27</v>
      </c>
    </row>
    <row r="19" spans="2:12" ht="14.4" x14ac:dyDescent="0.3">
      <c r="B19" s="47" t="s">
        <v>29</v>
      </c>
      <c r="C19" s="48"/>
      <c r="D19" s="49">
        <v>2019</v>
      </c>
      <c r="E19" s="49"/>
      <c r="F19" s="49">
        <v>2020</v>
      </c>
      <c r="G19" s="49"/>
      <c r="H19" s="49" t="s">
        <v>25</v>
      </c>
      <c r="I19" s="49"/>
    </row>
    <row r="20" spans="2:12" ht="14.4" x14ac:dyDescent="0.3">
      <c r="B20" s="52" t="s">
        <v>22</v>
      </c>
      <c r="C20" s="53"/>
      <c r="D20" s="34" t="s">
        <v>15</v>
      </c>
      <c r="E20" s="22" t="s">
        <v>16</v>
      </c>
      <c r="F20" s="22" t="s">
        <v>15</v>
      </c>
      <c r="G20" s="22" t="s">
        <v>16</v>
      </c>
      <c r="H20" s="22" t="s">
        <v>23</v>
      </c>
      <c r="I20" s="22" t="s">
        <v>24</v>
      </c>
    </row>
    <row r="21" spans="2:12" ht="14.4" x14ac:dyDescent="0.3">
      <c r="B21" s="23" t="s">
        <v>19</v>
      </c>
      <c r="C21" s="24"/>
      <c r="D21" s="19">
        <v>48.872509002685547</v>
      </c>
      <c r="E21" s="18">
        <v>6.7590032704174519E-3</v>
      </c>
      <c r="F21" s="17">
        <v>105.43002319335938</v>
      </c>
      <c r="G21" s="18">
        <v>6.2075047753751278E-3</v>
      </c>
      <c r="H21" s="20">
        <f>+F21-D21</f>
        <v>56.557514190673828</v>
      </c>
      <c r="I21" s="33">
        <f>+(G21-E21)*100</f>
        <v>-5.5149849504232407E-2</v>
      </c>
    </row>
    <row r="22" spans="2:12" ht="14.4" x14ac:dyDescent="0.3">
      <c r="B22" s="25" t="s">
        <v>17</v>
      </c>
      <c r="C22" s="26"/>
      <c r="D22" s="19">
        <v>6532.4448080062866</v>
      </c>
      <c r="E22" s="18">
        <v>0.90342849493026733</v>
      </c>
      <c r="F22" s="17">
        <v>15832.130324363708</v>
      </c>
      <c r="G22" s="18">
        <v>0.9321635365486145</v>
      </c>
      <c r="H22" s="20">
        <f t="shared" ref="H22:H25" si="2">+F22-D22</f>
        <v>9299.6855163574219</v>
      </c>
      <c r="I22" s="33">
        <f t="shared" ref="I22:I25" si="3">+(G22-E22)*100</f>
        <v>2.8735041618347168</v>
      </c>
    </row>
    <row r="23" spans="2:12" ht="14.4" x14ac:dyDescent="0.3">
      <c r="B23" s="25" t="s">
        <v>18</v>
      </c>
      <c r="C23" s="26"/>
      <c r="D23" s="19">
        <v>3011.9436168670654</v>
      </c>
      <c r="E23" s="18">
        <v>0.41654783487319946</v>
      </c>
      <c r="F23" s="17">
        <v>4933.1425294876099</v>
      </c>
      <c r="G23" s="18">
        <v>0.29045337438583374</v>
      </c>
      <c r="H23" s="20">
        <f t="shared" si="2"/>
        <v>1921.1989126205444</v>
      </c>
      <c r="I23" s="33">
        <f t="shared" si="3"/>
        <v>-12.609446048736572</v>
      </c>
    </row>
    <row r="24" spans="2:12" ht="14.4" x14ac:dyDescent="0.3">
      <c r="B24" s="25" t="s">
        <v>20</v>
      </c>
      <c r="C24" s="26"/>
      <c r="D24" s="19">
        <v>513.67579364776611</v>
      </c>
      <c r="E24" s="18">
        <v>7.104068249464035E-2</v>
      </c>
      <c r="F24" s="17">
        <v>2790.7280788421631</v>
      </c>
      <c r="G24" s="18">
        <v>0.16431237757205963</v>
      </c>
      <c r="H24" s="20">
        <f t="shared" si="2"/>
        <v>2277.052285194397</v>
      </c>
      <c r="I24" s="33">
        <f t="shared" si="3"/>
        <v>9.3271695077419281</v>
      </c>
    </row>
    <row r="25" spans="2:12" ht="14.4" x14ac:dyDescent="0.3">
      <c r="B25" s="25" t="s">
        <v>21</v>
      </c>
      <c r="C25" s="26"/>
      <c r="D25" s="19">
        <v>290.8887414932251</v>
      </c>
      <c r="E25" s="18">
        <v>4.0229529142379761E-2</v>
      </c>
      <c r="F25" s="17">
        <v>948.65339946746826</v>
      </c>
      <c r="G25" s="18">
        <v>5.5854775011539459E-2</v>
      </c>
      <c r="H25" s="20">
        <f t="shared" si="2"/>
        <v>657.76465797424316</v>
      </c>
      <c r="I25" s="33">
        <f t="shared" si="3"/>
        <v>1.5625245869159698</v>
      </c>
    </row>
    <row r="26" spans="2:12" x14ac:dyDescent="0.2">
      <c r="B26" s="2" t="s">
        <v>28</v>
      </c>
    </row>
    <row r="28" spans="2:12" x14ac:dyDescent="0.3">
      <c r="B28" s="50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2" x14ac:dyDescent="0.3">
      <c r="B29" s="1" t="s">
        <v>27</v>
      </c>
    </row>
    <row r="31" spans="2:12" ht="14.4" x14ac:dyDescent="0.3">
      <c r="B31" s="47" t="s">
        <v>52</v>
      </c>
      <c r="C31" s="48"/>
      <c r="D31" s="49">
        <v>2019</v>
      </c>
      <c r="E31" s="49"/>
      <c r="F31" s="49">
        <v>2020</v>
      </c>
      <c r="G31" s="49"/>
      <c r="H31" s="49" t="s">
        <v>25</v>
      </c>
      <c r="I31" s="49"/>
    </row>
    <row r="32" spans="2:12" ht="14.4" x14ac:dyDescent="0.3">
      <c r="B32" s="52" t="s">
        <v>22</v>
      </c>
      <c r="C32" s="53"/>
      <c r="D32" s="34" t="s">
        <v>15</v>
      </c>
      <c r="E32" s="22" t="s">
        <v>16</v>
      </c>
      <c r="F32" s="22" t="s">
        <v>15</v>
      </c>
      <c r="G32" s="22" t="s">
        <v>16</v>
      </c>
      <c r="H32" s="22" t="s">
        <v>23</v>
      </c>
      <c r="I32" s="22" t="s">
        <v>24</v>
      </c>
    </row>
    <row r="33" spans="2:12" ht="14.4" x14ac:dyDescent="0.3">
      <c r="B33" s="23" t="s">
        <v>19</v>
      </c>
      <c r="C33" s="24"/>
      <c r="D33" s="19">
        <v>6722.3212738037109</v>
      </c>
      <c r="E33" s="18">
        <v>0.10589282214641571</v>
      </c>
      <c r="F33" s="17">
        <v>3054.4597063064575</v>
      </c>
      <c r="G33" s="18">
        <v>5.5497210472822189E-2</v>
      </c>
      <c r="H33" s="20">
        <f>+F33-D33</f>
        <v>-3667.8615674972534</v>
      </c>
      <c r="I33" s="33">
        <f>+(G33-E33)*100</f>
        <v>-5.0395611673593521</v>
      </c>
    </row>
    <row r="34" spans="2:12" ht="14.4" x14ac:dyDescent="0.3">
      <c r="B34" s="25" t="s">
        <v>17</v>
      </c>
      <c r="C34" s="26"/>
      <c r="D34" s="19">
        <v>59115.962630271912</v>
      </c>
      <c r="E34" s="18">
        <v>0.93121939897537231</v>
      </c>
      <c r="F34" s="17">
        <v>51496.905026435852</v>
      </c>
      <c r="G34" s="18">
        <v>0.93565958738327026</v>
      </c>
      <c r="H34" s="20">
        <f t="shared" ref="H34:H37" si="4">+F34-D34</f>
        <v>-7619.0576038360596</v>
      </c>
      <c r="I34" s="33">
        <f t="shared" ref="I34:I37" si="5">+(G34-E34)*100</f>
        <v>0.44401884078979492</v>
      </c>
    </row>
    <row r="35" spans="2:12" ht="14.4" x14ac:dyDescent="0.3">
      <c r="B35" s="25" t="s">
        <v>18</v>
      </c>
      <c r="C35" s="26"/>
      <c r="D35" s="19">
        <v>37050.045146942139</v>
      </c>
      <c r="E35" s="18">
        <v>0.58362782001495361</v>
      </c>
      <c r="F35" s="17">
        <v>27264.25417804718</v>
      </c>
      <c r="G35" s="18">
        <v>0.49537074565887451</v>
      </c>
      <c r="H35" s="20">
        <f t="shared" si="4"/>
        <v>-9785.7909688949585</v>
      </c>
      <c r="I35" s="33">
        <f t="shared" si="5"/>
        <v>-8.8257074356079102</v>
      </c>
    </row>
    <row r="36" spans="2:12" ht="14.4" x14ac:dyDescent="0.3">
      <c r="B36" s="25" t="s">
        <v>20</v>
      </c>
      <c r="C36" s="26"/>
      <c r="D36" s="19">
        <v>22388.935393333435</v>
      </c>
      <c r="E36" s="18">
        <v>0.35267987847328186</v>
      </c>
      <c r="F36" s="17">
        <v>18327.554825782776</v>
      </c>
      <c r="G36" s="18">
        <v>0.33299773931503296</v>
      </c>
      <c r="H36" s="20">
        <f t="shared" si="4"/>
        <v>-4061.3805675506592</v>
      </c>
      <c r="I36" s="33">
        <f t="shared" si="5"/>
        <v>-1.9682139158248901</v>
      </c>
    </row>
    <row r="37" spans="2:12" ht="14.4" x14ac:dyDescent="0.3">
      <c r="B37" s="25" t="s">
        <v>21</v>
      </c>
      <c r="C37" s="26"/>
      <c r="D37" s="19">
        <v>2495.7982692718506</v>
      </c>
      <c r="E37" s="18">
        <v>3.9314858615398407E-2</v>
      </c>
      <c r="F37" s="17">
        <v>2508.6182947158813</v>
      </c>
      <c r="G37" s="18">
        <v>4.5579686760902405E-2</v>
      </c>
      <c r="H37" s="20">
        <f t="shared" si="4"/>
        <v>12.820025444030762</v>
      </c>
      <c r="I37" s="33">
        <f t="shared" si="5"/>
        <v>0.62648281455039978</v>
      </c>
    </row>
    <row r="38" spans="2:12" x14ac:dyDescent="0.2">
      <c r="B38" s="2" t="s">
        <v>28</v>
      </c>
    </row>
    <row r="40" spans="2:12" x14ac:dyDescent="0.3">
      <c r="B40" s="50" t="s">
        <v>32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3">
      <c r="B41" s="1" t="s">
        <v>27</v>
      </c>
    </row>
    <row r="43" spans="2:12" ht="14.4" x14ac:dyDescent="0.3">
      <c r="B43" s="47" t="s">
        <v>29</v>
      </c>
      <c r="C43" s="48"/>
      <c r="D43" s="49">
        <v>2019</v>
      </c>
      <c r="E43" s="49"/>
      <c r="F43" s="49">
        <v>2020</v>
      </c>
      <c r="G43" s="49"/>
      <c r="H43" s="49" t="s">
        <v>25</v>
      </c>
      <c r="I43" s="49"/>
    </row>
    <row r="44" spans="2:12" ht="14.4" x14ac:dyDescent="0.3">
      <c r="B44" s="52" t="s">
        <v>22</v>
      </c>
      <c r="C44" s="53"/>
      <c r="D44" s="34" t="s">
        <v>15</v>
      </c>
      <c r="E44" s="22" t="s">
        <v>16</v>
      </c>
      <c r="F44" s="22" t="s">
        <v>15</v>
      </c>
      <c r="G44" s="22" t="s">
        <v>16</v>
      </c>
      <c r="H44" s="22" t="s">
        <v>23</v>
      </c>
      <c r="I44" s="22" t="s">
        <v>24</v>
      </c>
    </row>
    <row r="45" spans="2:12" ht="14.4" x14ac:dyDescent="0.3">
      <c r="B45" s="23" t="s">
        <v>19</v>
      </c>
      <c r="C45" s="24"/>
      <c r="D45" s="19">
        <v>6771.1937828063965</v>
      </c>
      <c r="E45" s="18">
        <v>9.959709644317627E-2</v>
      </c>
      <c r="F45" s="17">
        <v>3159.8897294998169</v>
      </c>
      <c r="G45" s="18">
        <v>4.5396070927381516E-2</v>
      </c>
      <c r="H45" s="20">
        <f>+F45-D45</f>
        <v>-3611.3040533065796</v>
      </c>
      <c r="I45" s="33">
        <f>+(G45-E45)*100</f>
        <v>-5.4201025515794754</v>
      </c>
    </row>
    <row r="46" spans="2:12" ht="14.4" x14ac:dyDescent="0.3">
      <c r="B46" s="25" t="s">
        <v>17</v>
      </c>
      <c r="C46" s="26"/>
      <c r="D46" s="19">
        <v>63237.558792114258</v>
      </c>
      <c r="E46" s="18">
        <v>0.93015760183334351</v>
      </c>
      <c r="F46" s="17">
        <v>65061.858459472656</v>
      </c>
      <c r="G46" s="18">
        <v>0.93470120429992676</v>
      </c>
      <c r="H46" s="20">
        <f t="shared" ref="H46:H49" si="6">+F46-D46</f>
        <v>1824.2996673583984</v>
      </c>
      <c r="I46" s="33">
        <f t="shared" ref="I46:I49" si="7">+(G46-E46)*100</f>
        <v>0.4543602466583252</v>
      </c>
    </row>
    <row r="47" spans="2:12" ht="14.4" x14ac:dyDescent="0.3">
      <c r="B47" s="25" t="s">
        <v>18</v>
      </c>
      <c r="C47" s="26"/>
      <c r="D47" s="19">
        <v>38931.603672027588</v>
      </c>
      <c r="E47" s="18">
        <v>0.57264268398284912</v>
      </c>
      <c r="F47" s="17">
        <v>30977.993072509766</v>
      </c>
      <c r="G47" s="18">
        <v>0.44504058361053467</v>
      </c>
      <c r="H47" s="20">
        <f t="shared" si="6"/>
        <v>-7953.6105995178223</v>
      </c>
      <c r="I47" s="33">
        <f t="shared" si="7"/>
        <v>-12.760210037231445</v>
      </c>
    </row>
    <row r="48" spans="2:12" ht="14.4" x14ac:dyDescent="0.3">
      <c r="B48" s="25" t="s">
        <v>20</v>
      </c>
      <c r="C48" s="26"/>
      <c r="D48" s="19">
        <v>22445.580760955811</v>
      </c>
      <c r="E48" s="18">
        <v>0.33015075325965881</v>
      </c>
      <c r="F48" s="17">
        <v>20464.632659912109</v>
      </c>
      <c r="G48" s="18">
        <v>0.2940019965171814</v>
      </c>
      <c r="H48" s="20">
        <f t="shared" si="6"/>
        <v>-1980.9481010437012</v>
      </c>
      <c r="I48" s="33">
        <f t="shared" si="7"/>
        <v>-3.6148756742477417</v>
      </c>
    </row>
    <row r="49" spans="2:12" ht="14.4" x14ac:dyDescent="0.3">
      <c r="B49" s="25" t="s">
        <v>21</v>
      </c>
      <c r="C49" s="26"/>
      <c r="D49" s="19">
        <v>2533.1190929412842</v>
      </c>
      <c r="E49" s="18">
        <v>3.7259500473737717E-2</v>
      </c>
      <c r="F49" s="17">
        <v>3352.9170455932617</v>
      </c>
      <c r="G49" s="18">
        <v>4.8169169574975967E-2</v>
      </c>
      <c r="H49" s="20">
        <f t="shared" si="6"/>
        <v>819.79795265197754</v>
      </c>
      <c r="I49" s="33">
        <f t="shared" si="7"/>
        <v>1.0909669101238251</v>
      </c>
    </row>
    <row r="50" spans="2:12" x14ac:dyDescent="0.2">
      <c r="B50" s="2" t="s">
        <v>28</v>
      </c>
    </row>
    <row r="52" spans="2:12" x14ac:dyDescent="0.3">
      <c r="B52" s="50" t="s">
        <v>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2:12" x14ac:dyDescent="0.3">
      <c r="B53" s="1" t="s">
        <v>33</v>
      </c>
    </row>
    <row r="55" spans="2:12" x14ac:dyDescent="0.3">
      <c r="B55" s="31" t="s">
        <v>39</v>
      </c>
      <c r="C55" s="31" t="s">
        <v>37</v>
      </c>
      <c r="D55" s="31" t="s">
        <v>38</v>
      </c>
      <c r="E55" s="31" t="s">
        <v>34</v>
      </c>
      <c r="F55" s="31" t="s">
        <v>35</v>
      </c>
      <c r="G55" s="31" t="s">
        <v>36</v>
      </c>
    </row>
    <row r="56" spans="2:12" x14ac:dyDescent="0.3">
      <c r="B56" s="29">
        <v>2004</v>
      </c>
      <c r="C56" s="12">
        <v>0.13861177861690521</v>
      </c>
      <c r="D56" s="12">
        <v>0.1387651264667511</v>
      </c>
      <c r="E56" s="12">
        <v>3.3022575080394745E-2</v>
      </c>
      <c r="F56" s="12">
        <v>4.2487727478146553E-3</v>
      </c>
      <c r="G56" s="12">
        <v>0.75987571477890015</v>
      </c>
    </row>
    <row r="57" spans="2:12" x14ac:dyDescent="0.3">
      <c r="B57" s="29">
        <v>2005</v>
      </c>
      <c r="C57" s="12">
        <v>0.17717492580413818</v>
      </c>
      <c r="D57" s="12">
        <v>0.2648371160030365</v>
      </c>
      <c r="E57" s="12">
        <v>5.6612584739923477E-2</v>
      </c>
      <c r="F57" s="12">
        <v>6.5133171156048775E-3</v>
      </c>
      <c r="G57" s="12">
        <v>0.62548977136611938</v>
      </c>
    </row>
    <row r="58" spans="2:12" x14ac:dyDescent="0.3">
      <c r="B58" s="29">
        <v>2006</v>
      </c>
      <c r="C58" s="12">
        <v>0.17691686749458313</v>
      </c>
      <c r="D58" s="12">
        <v>0.44770124554634094</v>
      </c>
      <c r="E58" s="12">
        <v>9.8572567105293274E-2</v>
      </c>
      <c r="F58" s="12">
        <v>6.2084491364657879E-3</v>
      </c>
      <c r="G58" s="12">
        <v>0.48337632417678833</v>
      </c>
    </row>
    <row r="59" spans="2:12" x14ac:dyDescent="0.3">
      <c r="B59" s="29">
        <v>2007</v>
      </c>
      <c r="C59" s="12">
        <v>0.16292852163314819</v>
      </c>
      <c r="D59" s="12">
        <v>0.62096923589706421</v>
      </c>
      <c r="E59" s="12">
        <v>0.14377924799919128</v>
      </c>
      <c r="F59" s="12">
        <v>1.5115845948457718E-2</v>
      </c>
      <c r="G59" s="12">
        <v>0.31519687175750732</v>
      </c>
    </row>
    <row r="60" spans="2:12" x14ac:dyDescent="0.3">
      <c r="B60" s="29">
        <v>2008</v>
      </c>
      <c r="C60" s="12">
        <v>0.16153830289840698</v>
      </c>
      <c r="D60" s="12">
        <v>0.74327051639556885</v>
      </c>
      <c r="E60" s="12">
        <v>0.14921769499778748</v>
      </c>
      <c r="F60" s="12">
        <v>1.9240068271756172E-2</v>
      </c>
      <c r="G60" s="12">
        <v>0.2212710827589035</v>
      </c>
    </row>
    <row r="61" spans="2:12" x14ac:dyDescent="0.3">
      <c r="B61" s="29">
        <v>2009</v>
      </c>
      <c r="C61" s="12">
        <v>0.18177634477615356</v>
      </c>
      <c r="D61" s="12">
        <v>0.77331322431564331</v>
      </c>
      <c r="E61" s="12">
        <v>0.19179883599281311</v>
      </c>
      <c r="F61" s="12">
        <v>3.6990780383348465E-2</v>
      </c>
      <c r="G61" s="12">
        <v>0.16670279204845428</v>
      </c>
    </row>
    <row r="62" spans="2:12" x14ac:dyDescent="0.3">
      <c r="B62" s="29">
        <v>2010</v>
      </c>
      <c r="C62" s="12">
        <v>0.14383429288864136</v>
      </c>
      <c r="D62" s="12">
        <v>0.80569231510162354</v>
      </c>
      <c r="E62" s="12">
        <v>0.24462224543094635</v>
      </c>
      <c r="F62" s="12">
        <v>6.3606277108192444E-2</v>
      </c>
      <c r="G62" s="12">
        <v>0.14675603806972504</v>
      </c>
    </row>
    <row r="63" spans="2:12" x14ac:dyDescent="0.3">
      <c r="B63" s="29">
        <v>2011</v>
      </c>
      <c r="C63" s="12">
        <v>0.13749316334724426</v>
      </c>
      <c r="D63" s="12">
        <v>0.87276977300643921</v>
      </c>
      <c r="E63" s="12">
        <v>0.29678404331207275</v>
      </c>
      <c r="F63" s="12">
        <v>0.11020790040493011</v>
      </c>
      <c r="G63" s="12">
        <v>0.10665102303028107</v>
      </c>
    </row>
    <row r="64" spans="2:12" x14ac:dyDescent="0.3">
      <c r="B64" s="29">
        <v>2012</v>
      </c>
      <c r="C64" s="12">
        <v>0.13688169419765472</v>
      </c>
      <c r="D64" s="12">
        <v>0.86863380670547485</v>
      </c>
      <c r="E64" s="12">
        <v>0.41596594452857971</v>
      </c>
      <c r="F64" s="12">
        <v>0.175860196352005</v>
      </c>
      <c r="G64" s="12">
        <v>9.4501279294490814E-2</v>
      </c>
    </row>
    <row r="65" spans="2:7" x14ac:dyDescent="0.3">
      <c r="B65" s="29">
        <v>2013</v>
      </c>
      <c r="C65" s="12">
        <v>0.12826298177242279</v>
      </c>
      <c r="D65" s="12">
        <v>0.89264476299285889</v>
      </c>
      <c r="E65" s="12">
        <v>0.43576896190643311</v>
      </c>
      <c r="F65" s="12">
        <v>0.18671011924743652</v>
      </c>
      <c r="G65" s="12">
        <v>8.7217658758163452E-2</v>
      </c>
    </row>
    <row r="66" spans="2:7" x14ac:dyDescent="0.3">
      <c r="B66" s="29">
        <v>2014</v>
      </c>
      <c r="C66" s="12">
        <v>0.1190044954419136</v>
      </c>
      <c r="D66" s="12">
        <v>0.90069639682769775</v>
      </c>
      <c r="E66" s="12">
        <v>0.49258393049240112</v>
      </c>
      <c r="F66" s="12">
        <v>0.21627682447433472</v>
      </c>
      <c r="G66" s="12">
        <v>7.2679124772548676E-2</v>
      </c>
    </row>
    <row r="67" spans="2:7" x14ac:dyDescent="0.3">
      <c r="B67" s="29">
        <v>2015</v>
      </c>
      <c r="C67" s="12">
        <v>0.13091875612735748</v>
      </c>
      <c r="D67" s="12">
        <v>0.92993366718292236</v>
      </c>
      <c r="E67" s="12">
        <v>0.53338146209716797</v>
      </c>
      <c r="F67" s="12">
        <v>0.2414526492357254</v>
      </c>
      <c r="G67" s="12">
        <v>4.1945289820432663E-2</v>
      </c>
    </row>
    <row r="68" spans="2:7" x14ac:dyDescent="0.3">
      <c r="B68" s="29">
        <v>2016</v>
      </c>
      <c r="C68" s="12">
        <v>0.10468780994415283</v>
      </c>
      <c r="D68" s="12">
        <v>0.93665379285812378</v>
      </c>
      <c r="E68" s="12">
        <v>0.53242015838623047</v>
      </c>
      <c r="F68" s="12">
        <v>0.2201753705739975</v>
      </c>
      <c r="G68" s="12">
        <v>5.2897583693265915E-2</v>
      </c>
    </row>
    <row r="69" spans="2:7" x14ac:dyDescent="0.3">
      <c r="B69" s="29">
        <v>2017</v>
      </c>
      <c r="C69" s="12">
        <v>0.11351064592599869</v>
      </c>
      <c r="D69" s="12">
        <v>0.94920748472213745</v>
      </c>
      <c r="E69" s="12">
        <v>0.53468340635299683</v>
      </c>
      <c r="F69" s="12">
        <v>0.2270590215921402</v>
      </c>
      <c r="G69" s="12">
        <v>4.0191512554883957E-2</v>
      </c>
    </row>
    <row r="70" spans="2:7" x14ac:dyDescent="0.3">
      <c r="B70" s="29">
        <v>2018</v>
      </c>
      <c r="C70" s="12">
        <v>9.5509640872478485E-2</v>
      </c>
      <c r="D70" s="12">
        <v>0.93995034694671631</v>
      </c>
      <c r="E70" s="12">
        <v>0.57121449708938599</v>
      </c>
      <c r="F70" s="12">
        <v>0.21369153261184692</v>
      </c>
      <c r="G70" s="12">
        <v>3.6365658044815063E-2</v>
      </c>
    </row>
    <row r="71" spans="2:7" x14ac:dyDescent="0.3">
      <c r="B71" s="29">
        <v>2019</v>
      </c>
      <c r="C71" s="12">
        <v>9.5755942165851593E-2</v>
      </c>
      <c r="D71" s="12">
        <v>0.92837768793106079</v>
      </c>
      <c r="E71" s="12">
        <v>0.56654316186904907</v>
      </c>
      <c r="F71" s="12">
        <v>0.32388100028038025</v>
      </c>
      <c r="G71" s="12">
        <v>3.940838947892189E-2</v>
      </c>
    </row>
    <row r="72" spans="2:7" x14ac:dyDescent="0.3">
      <c r="B72" s="29">
        <v>2020</v>
      </c>
      <c r="C72" s="12">
        <v>4.3873731046915054E-2</v>
      </c>
      <c r="D72" s="12">
        <v>0.93483513593673706</v>
      </c>
      <c r="E72" s="12">
        <v>0.44704720377922058</v>
      </c>
      <c r="F72" s="12">
        <v>0.29321840405464172</v>
      </c>
      <c r="G72" s="12">
        <v>4.8002753406763077E-2</v>
      </c>
    </row>
  </sheetData>
  <mergeCells count="26">
    <mergeCell ref="B44:C44"/>
    <mergeCell ref="B52:L52"/>
    <mergeCell ref="B32:C32"/>
    <mergeCell ref="B40:L40"/>
    <mergeCell ref="B43:C43"/>
    <mergeCell ref="D43:E43"/>
    <mergeCell ref="F43:G43"/>
    <mergeCell ref="H43:I43"/>
    <mergeCell ref="B20:C20"/>
    <mergeCell ref="B28:L28"/>
    <mergeCell ref="B31:C31"/>
    <mergeCell ref="D31:E31"/>
    <mergeCell ref="F31:G31"/>
    <mergeCell ref="H31:I31"/>
    <mergeCell ref="B8:C8"/>
    <mergeCell ref="B16:L16"/>
    <mergeCell ref="B19:C19"/>
    <mergeCell ref="D19:E19"/>
    <mergeCell ref="F19:G19"/>
    <mergeCell ref="H19:I19"/>
    <mergeCell ref="B1:L1"/>
    <mergeCell ref="B4:L4"/>
    <mergeCell ref="B7:C7"/>
    <mergeCell ref="D7:E7"/>
    <mergeCell ref="F7:G7"/>
    <mergeCell ref="H7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B8B9-0C1A-4EB7-9F84-1946D4AA0D73}">
  <dimension ref="D2:M58"/>
  <sheetViews>
    <sheetView workbookViewId="0">
      <selection activeCell="E51" activeCellId="6" sqref="E9 E16 E23 E30 E37 E44 E51"/>
    </sheetView>
  </sheetViews>
  <sheetFormatPr defaultRowHeight="14.4" x14ac:dyDescent="0.3"/>
  <cols>
    <col min="8" max="8" width="25.109375" bestFit="1" customWidth="1"/>
    <col min="9" max="9" width="12.33203125" bestFit="1" customWidth="1"/>
  </cols>
  <sheetData>
    <row r="2" spans="4:13" x14ac:dyDescent="0.3">
      <c r="D2" t="s">
        <v>9</v>
      </c>
      <c r="E2" t="s">
        <v>10</v>
      </c>
    </row>
    <row r="3" spans="4:13" x14ac:dyDescent="0.3">
      <c r="D3" s="3" t="s">
        <v>2</v>
      </c>
      <c r="E3" s="4">
        <v>37337</v>
      </c>
      <c r="H3" s="7" t="s">
        <v>0</v>
      </c>
      <c r="I3" t="s">
        <v>11</v>
      </c>
    </row>
    <row r="4" spans="4:13" x14ac:dyDescent="0.3">
      <c r="D4" s="3" t="s">
        <v>3</v>
      </c>
      <c r="E4" s="4">
        <v>13306</v>
      </c>
      <c r="H4" s="8" t="s">
        <v>1</v>
      </c>
      <c r="I4" s="9">
        <v>13664</v>
      </c>
    </row>
    <row r="5" spans="4:13" x14ac:dyDescent="0.3">
      <c r="D5" s="3" t="s">
        <v>4</v>
      </c>
      <c r="E5" s="4">
        <v>5904</v>
      </c>
      <c r="H5" s="8" t="s">
        <v>2</v>
      </c>
      <c r="I5" s="9">
        <v>179952</v>
      </c>
      <c r="K5" s="8" t="s">
        <v>2</v>
      </c>
      <c r="L5" s="8"/>
      <c r="M5" s="9">
        <v>179952</v>
      </c>
    </row>
    <row r="6" spans="4:13" x14ac:dyDescent="0.3">
      <c r="D6" s="3" t="s">
        <v>1</v>
      </c>
      <c r="E6" s="4">
        <v>1746</v>
      </c>
      <c r="H6" s="8" t="s">
        <v>3</v>
      </c>
      <c r="I6" s="9">
        <v>73576</v>
      </c>
      <c r="K6" s="8" t="s">
        <v>3</v>
      </c>
      <c r="L6" s="8"/>
      <c r="M6" s="9">
        <v>73576</v>
      </c>
    </row>
    <row r="7" spans="4:13" x14ac:dyDescent="0.3">
      <c r="D7" s="3" t="s">
        <v>5</v>
      </c>
      <c r="E7" s="4">
        <v>910</v>
      </c>
      <c r="H7" s="8" t="s">
        <v>4</v>
      </c>
      <c r="I7" s="9">
        <v>28877</v>
      </c>
      <c r="K7" s="8" t="s">
        <v>4</v>
      </c>
      <c r="L7" s="8"/>
      <c r="M7" s="9">
        <v>28877</v>
      </c>
    </row>
    <row r="8" spans="4:13" x14ac:dyDescent="0.3">
      <c r="D8" s="3" t="s">
        <v>7</v>
      </c>
      <c r="E8" s="4">
        <v>480</v>
      </c>
      <c r="H8" s="8" t="s">
        <v>5</v>
      </c>
      <c r="I8" s="9">
        <v>6279</v>
      </c>
      <c r="K8" s="8" t="s">
        <v>1</v>
      </c>
      <c r="L8" s="8"/>
      <c r="M8" s="9">
        <v>13664</v>
      </c>
    </row>
    <row r="9" spans="4:13" x14ac:dyDescent="0.3">
      <c r="D9" s="3" t="s">
        <v>6</v>
      </c>
      <c r="E9" s="4">
        <v>230775</v>
      </c>
      <c r="H9" s="8" t="s">
        <v>6</v>
      </c>
      <c r="I9" s="9">
        <v>1181558</v>
      </c>
      <c r="K9" s="8" t="s">
        <v>5</v>
      </c>
      <c r="L9" s="8"/>
      <c r="M9" s="9">
        <v>6279</v>
      </c>
    </row>
    <row r="10" spans="4:13" x14ac:dyDescent="0.3">
      <c r="D10" s="3" t="s">
        <v>2</v>
      </c>
      <c r="E10" s="5">
        <v>10502</v>
      </c>
      <c r="H10" s="8" t="s">
        <v>7</v>
      </c>
      <c r="I10" s="9">
        <v>1330</v>
      </c>
      <c r="K10" s="8" t="s">
        <v>7</v>
      </c>
      <c r="L10" s="8"/>
      <c r="M10" s="9">
        <v>1330</v>
      </c>
    </row>
    <row r="11" spans="4:13" x14ac:dyDescent="0.3">
      <c r="D11" s="3" t="s">
        <v>3</v>
      </c>
      <c r="E11" s="5">
        <v>4970</v>
      </c>
      <c r="H11" s="8" t="s">
        <v>8</v>
      </c>
      <c r="I11" s="9">
        <v>1485236</v>
      </c>
      <c r="K11" s="8" t="s">
        <v>6</v>
      </c>
      <c r="L11" s="8"/>
      <c r="M11" s="9">
        <v>1181558</v>
      </c>
    </row>
    <row r="12" spans="4:13" x14ac:dyDescent="0.3">
      <c r="D12" s="3" t="s">
        <v>4</v>
      </c>
      <c r="E12" s="5">
        <v>2006</v>
      </c>
      <c r="K12" s="10" t="s">
        <v>8</v>
      </c>
      <c r="L12" s="10"/>
      <c r="M12" s="11">
        <v>1485236</v>
      </c>
    </row>
    <row r="13" spans="4:13" x14ac:dyDescent="0.3">
      <c r="D13" s="3" t="s">
        <v>5</v>
      </c>
      <c r="E13" s="5">
        <v>1547</v>
      </c>
    </row>
    <row r="14" spans="4:13" x14ac:dyDescent="0.3">
      <c r="D14" s="3" t="s">
        <v>1</v>
      </c>
      <c r="E14" s="5">
        <v>1284</v>
      </c>
    </row>
    <row r="15" spans="4:13" x14ac:dyDescent="0.3">
      <c r="D15" s="3" t="s">
        <v>7</v>
      </c>
      <c r="E15" s="5">
        <v>60</v>
      </c>
    </row>
    <row r="16" spans="4:13" x14ac:dyDescent="0.3">
      <c r="D16" s="3" t="s">
        <v>6</v>
      </c>
      <c r="E16" s="5">
        <v>78119</v>
      </c>
    </row>
    <row r="17" spans="4:5" x14ac:dyDescent="0.3">
      <c r="D17" s="6" t="s">
        <v>2</v>
      </c>
      <c r="E17" s="5">
        <v>15704</v>
      </c>
    </row>
    <row r="18" spans="4:5" x14ac:dyDescent="0.3">
      <c r="D18" s="6" t="s">
        <v>3</v>
      </c>
      <c r="E18" s="5">
        <v>6794</v>
      </c>
    </row>
    <row r="19" spans="4:5" x14ac:dyDescent="0.3">
      <c r="D19" s="6" t="s">
        <v>4</v>
      </c>
      <c r="E19" s="5">
        <v>2641</v>
      </c>
    </row>
    <row r="20" spans="4:5" x14ac:dyDescent="0.3">
      <c r="D20" s="6" t="s">
        <v>1</v>
      </c>
      <c r="E20" s="5">
        <v>1108</v>
      </c>
    </row>
    <row r="21" spans="4:5" x14ac:dyDescent="0.3">
      <c r="D21" s="6" t="s">
        <v>5</v>
      </c>
      <c r="E21" s="5">
        <v>598</v>
      </c>
    </row>
    <row r="22" spans="4:5" x14ac:dyDescent="0.3">
      <c r="D22" s="6" t="s">
        <v>7</v>
      </c>
      <c r="E22" s="5">
        <v>156</v>
      </c>
    </row>
    <row r="23" spans="4:5" x14ac:dyDescent="0.3">
      <c r="D23" s="6" t="s">
        <v>6</v>
      </c>
      <c r="E23" s="5">
        <v>117757</v>
      </c>
    </row>
    <row r="24" spans="4:5" x14ac:dyDescent="0.3">
      <c r="D24" s="6" t="s">
        <v>2</v>
      </c>
      <c r="E24" s="5">
        <v>5889</v>
      </c>
    </row>
    <row r="25" spans="4:5" x14ac:dyDescent="0.3">
      <c r="D25" s="6" t="s">
        <v>3</v>
      </c>
      <c r="E25" s="5">
        <v>3039</v>
      </c>
    </row>
    <row r="26" spans="4:5" x14ac:dyDescent="0.3">
      <c r="D26" s="6" t="s">
        <v>1</v>
      </c>
      <c r="E26" s="5">
        <v>1531</v>
      </c>
    </row>
    <row r="27" spans="4:5" x14ac:dyDescent="0.3">
      <c r="D27" s="6" t="s">
        <v>4</v>
      </c>
      <c r="E27" s="5">
        <v>952</v>
      </c>
    </row>
    <row r="28" spans="4:5" x14ac:dyDescent="0.3">
      <c r="D28" s="6" t="s">
        <v>5</v>
      </c>
      <c r="E28" s="5">
        <v>404</v>
      </c>
    </row>
    <row r="29" spans="4:5" x14ac:dyDescent="0.3">
      <c r="D29" s="6" t="s">
        <v>7</v>
      </c>
      <c r="E29" s="5">
        <v>63</v>
      </c>
    </row>
    <row r="30" spans="4:5" x14ac:dyDescent="0.3">
      <c r="D30" s="6" t="s">
        <v>6</v>
      </c>
      <c r="E30" s="5">
        <v>64110</v>
      </c>
    </row>
    <row r="31" spans="4:5" x14ac:dyDescent="0.3">
      <c r="D31" s="6" t="s">
        <v>2</v>
      </c>
      <c r="E31" s="5">
        <v>20149</v>
      </c>
    </row>
    <row r="32" spans="4:5" x14ac:dyDescent="0.3">
      <c r="D32" s="6" t="s">
        <v>3</v>
      </c>
      <c r="E32" s="5">
        <v>9565</v>
      </c>
    </row>
    <row r="33" spans="4:5" x14ac:dyDescent="0.3">
      <c r="D33" s="6" t="s">
        <v>4</v>
      </c>
      <c r="E33" s="5">
        <v>3838</v>
      </c>
    </row>
    <row r="34" spans="4:5" x14ac:dyDescent="0.3">
      <c r="D34" s="6" t="s">
        <v>1</v>
      </c>
      <c r="E34" s="5">
        <v>1912</v>
      </c>
    </row>
    <row r="35" spans="4:5" x14ac:dyDescent="0.3">
      <c r="D35" s="6" t="s">
        <v>5</v>
      </c>
      <c r="E35" s="5">
        <v>340</v>
      </c>
    </row>
    <row r="36" spans="4:5" x14ac:dyDescent="0.3">
      <c r="D36" s="6" t="s">
        <v>7</v>
      </c>
      <c r="E36" s="5">
        <v>77</v>
      </c>
    </row>
    <row r="37" spans="4:5" x14ac:dyDescent="0.3">
      <c r="D37" s="6" t="s">
        <v>6</v>
      </c>
      <c r="E37" s="5">
        <v>141499</v>
      </c>
    </row>
    <row r="38" spans="4:5" x14ac:dyDescent="0.3">
      <c r="D38" s="6" t="s">
        <v>2</v>
      </c>
      <c r="E38" s="5">
        <v>35769</v>
      </c>
    </row>
    <row r="39" spans="4:5" x14ac:dyDescent="0.3">
      <c r="D39" s="6" t="s">
        <v>3</v>
      </c>
      <c r="E39" s="5">
        <v>11737</v>
      </c>
    </row>
    <row r="40" spans="4:5" x14ac:dyDescent="0.3">
      <c r="D40" s="6" t="s">
        <v>4</v>
      </c>
      <c r="E40" s="5">
        <v>4345</v>
      </c>
    </row>
    <row r="41" spans="4:5" x14ac:dyDescent="0.3">
      <c r="D41" s="6" t="s">
        <v>5</v>
      </c>
      <c r="E41" s="5">
        <v>1432</v>
      </c>
    </row>
    <row r="42" spans="4:5" x14ac:dyDescent="0.3">
      <c r="D42" s="6" t="s">
        <v>1</v>
      </c>
      <c r="E42" s="5">
        <v>1414</v>
      </c>
    </row>
    <row r="43" spans="4:5" x14ac:dyDescent="0.3">
      <c r="D43" s="6" t="s">
        <v>7</v>
      </c>
      <c r="E43" s="5">
        <v>278</v>
      </c>
    </row>
    <row r="44" spans="4:5" x14ac:dyDescent="0.3">
      <c r="D44" s="6" t="s">
        <v>6</v>
      </c>
      <c r="E44" s="5">
        <v>211295</v>
      </c>
    </row>
    <row r="45" spans="4:5" x14ac:dyDescent="0.3">
      <c r="D45" s="3" t="s">
        <v>2</v>
      </c>
      <c r="E45" s="5">
        <v>47442</v>
      </c>
    </row>
    <row r="46" spans="4:5" x14ac:dyDescent="0.3">
      <c r="D46" s="3" t="s">
        <v>3</v>
      </c>
      <c r="E46" s="5">
        <v>21394</v>
      </c>
    </row>
    <row r="47" spans="4:5" x14ac:dyDescent="0.3">
      <c r="D47" s="3" t="s">
        <v>4</v>
      </c>
      <c r="E47" s="5">
        <v>8026</v>
      </c>
    </row>
    <row r="48" spans="4:5" x14ac:dyDescent="0.3">
      <c r="D48" s="3" t="s">
        <v>1</v>
      </c>
      <c r="E48" s="5">
        <v>3753</v>
      </c>
    </row>
    <row r="49" spans="4:5" x14ac:dyDescent="0.3">
      <c r="D49" s="3" t="s">
        <v>5</v>
      </c>
      <c r="E49" s="5">
        <v>823</v>
      </c>
    </row>
    <row r="50" spans="4:5" x14ac:dyDescent="0.3">
      <c r="D50" s="3" t="s">
        <v>7</v>
      </c>
      <c r="E50" s="5">
        <v>169</v>
      </c>
    </row>
    <row r="51" spans="4:5" x14ac:dyDescent="0.3">
      <c r="D51" s="3" t="s">
        <v>6</v>
      </c>
      <c r="E51" s="5">
        <v>281072</v>
      </c>
    </row>
    <row r="52" spans="4:5" x14ac:dyDescent="0.3">
      <c r="D52" s="6" t="s">
        <v>2</v>
      </c>
      <c r="E52" s="5">
        <v>7160</v>
      </c>
    </row>
    <row r="53" spans="4:5" x14ac:dyDescent="0.3">
      <c r="D53" s="6" t="s">
        <v>3</v>
      </c>
      <c r="E53" s="5">
        <v>2771</v>
      </c>
    </row>
    <row r="54" spans="4:5" x14ac:dyDescent="0.3">
      <c r="D54" s="6" t="s">
        <v>4</v>
      </c>
      <c r="E54" s="5">
        <v>1165</v>
      </c>
    </row>
    <row r="55" spans="4:5" x14ac:dyDescent="0.3">
      <c r="D55" s="6" t="s">
        <v>1</v>
      </c>
      <c r="E55" s="5">
        <v>916</v>
      </c>
    </row>
    <row r="56" spans="4:5" x14ac:dyDescent="0.3">
      <c r="D56" s="6" t="s">
        <v>5</v>
      </c>
      <c r="E56" s="5">
        <v>225</v>
      </c>
    </row>
    <row r="57" spans="4:5" x14ac:dyDescent="0.3">
      <c r="D57" s="6" t="s">
        <v>7</v>
      </c>
      <c r="E57" s="5">
        <v>47</v>
      </c>
    </row>
    <row r="58" spans="4:5" x14ac:dyDescent="0.3">
      <c r="D58" s="6" t="s">
        <v>6</v>
      </c>
      <c r="E58" s="5">
        <v>56931</v>
      </c>
    </row>
  </sheetData>
  <sortState xmlns:xlrd2="http://schemas.microsoft.com/office/spreadsheetml/2017/richdata2" ref="K4:M10">
    <sortCondition descending="1" ref="M4:M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Perucámaras</vt:lpstr>
      <vt:lpstr>MR Norte</vt:lpstr>
      <vt:lpstr>Cajamarca</vt:lpstr>
      <vt:lpstr>La Libertad</vt:lpstr>
      <vt:lpstr>Lambayeque</vt:lpstr>
      <vt:lpstr>Piura</vt:lpstr>
      <vt:lpstr>Tumbes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2021-06-02T21:42:56Z</dcterms:created>
  <dcterms:modified xsi:type="dcterms:W3CDTF">2021-10-26T02:25:43Z</dcterms:modified>
</cp:coreProperties>
</file>